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182" i="1"/>
  <c r="C180"/>
  <c r="D180" s="1"/>
  <c r="E180" s="1"/>
  <c r="A180"/>
  <c r="C179"/>
  <c r="D179" s="1"/>
  <c r="E179" s="1"/>
  <c r="A179"/>
  <c r="C178"/>
  <c r="D178" s="1"/>
  <c r="E178" s="1"/>
  <c r="A178"/>
  <c r="C177"/>
  <c r="D177" s="1"/>
  <c r="E177" s="1"/>
  <c r="A177"/>
  <c r="C176"/>
  <c r="D176" s="1"/>
  <c r="E176" s="1"/>
  <c r="A176"/>
  <c r="C175"/>
  <c r="D175" s="1"/>
  <c r="E175" s="1"/>
  <c r="A175"/>
  <c r="C174"/>
  <c r="D174" s="1"/>
  <c r="E174" s="1"/>
  <c r="A174"/>
  <c r="C173"/>
  <c r="D173" s="1"/>
  <c r="E173" s="1"/>
  <c r="A173"/>
  <c r="C172"/>
  <c r="D172" s="1"/>
  <c r="E172" s="1"/>
  <c r="A172"/>
  <c r="C171"/>
  <c r="D171" s="1"/>
  <c r="E171" s="1"/>
  <c r="A171"/>
  <c r="C170"/>
  <c r="D170" s="1"/>
  <c r="E170" s="1"/>
  <c r="A170"/>
  <c r="C169"/>
  <c r="D169" s="1"/>
  <c r="E169" s="1"/>
  <c r="A169"/>
  <c r="C168"/>
  <c r="D168" s="1"/>
  <c r="E168" s="1"/>
  <c r="A168"/>
  <c r="C167"/>
  <c r="D167" s="1"/>
  <c r="E167" s="1"/>
  <c r="A167"/>
  <c r="C166"/>
  <c r="D166" s="1"/>
  <c r="E166" s="1"/>
  <c r="A166"/>
  <c r="C165"/>
  <c r="D165" s="1"/>
  <c r="E165" s="1"/>
  <c r="A165"/>
  <c r="C164"/>
  <c r="D164" s="1"/>
  <c r="E164" s="1"/>
  <c r="A164"/>
  <c r="C163"/>
  <c r="D163" s="1"/>
  <c r="E163" s="1"/>
  <c r="A163"/>
  <c r="C162"/>
  <c r="D162" s="1"/>
  <c r="E162" s="1"/>
  <c r="A162"/>
  <c r="C161"/>
  <c r="D161" s="1"/>
  <c r="E161" s="1"/>
  <c r="A161"/>
  <c r="C160"/>
  <c r="D160" s="1"/>
  <c r="E160" s="1"/>
  <c r="A160"/>
  <c r="C159"/>
  <c r="D159" s="1"/>
  <c r="E159" s="1"/>
  <c r="A159"/>
  <c r="C158"/>
  <c r="D158" s="1"/>
  <c r="E158" s="1"/>
  <c r="A158"/>
  <c r="C157"/>
  <c r="D157" s="1"/>
  <c r="E157" s="1"/>
  <c r="A157"/>
  <c r="C156"/>
  <c r="D156" s="1"/>
  <c r="E156" s="1"/>
  <c r="A156"/>
  <c r="C155"/>
  <c r="D155" s="1"/>
  <c r="E155" s="1"/>
  <c r="A155"/>
  <c r="C154"/>
  <c r="D154" s="1"/>
  <c r="E154" s="1"/>
  <c r="A154"/>
  <c r="C153"/>
  <c r="D153" s="1"/>
  <c r="E153" s="1"/>
  <c r="A153"/>
  <c r="C152"/>
  <c r="D152" s="1"/>
  <c r="E152" s="1"/>
  <c r="A152"/>
  <c r="C151"/>
  <c r="D151" s="1"/>
  <c r="E151" s="1"/>
  <c r="A151"/>
  <c r="C150"/>
  <c r="D150" s="1"/>
  <c r="E150" s="1"/>
  <c r="A150"/>
  <c r="C149"/>
  <c r="D149" s="1"/>
  <c r="E149" s="1"/>
  <c r="A149"/>
  <c r="C148"/>
  <c r="D148" s="1"/>
  <c r="E148" s="1"/>
  <c r="A148"/>
  <c r="C147"/>
  <c r="D147" s="1"/>
  <c r="E147" s="1"/>
  <c r="A147"/>
  <c r="C146"/>
  <c r="D146" s="1"/>
  <c r="E146" s="1"/>
  <c r="A146"/>
  <c r="C145"/>
  <c r="D145" s="1"/>
  <c r="E145" s="1"/>
  <c r="A145"/>
  <c r="C144"/>
  <c r="D144" s="1"/>
  <c r="E144" s="1"/>
  <c r="A144"/>
  <c r="C143"/>
  <c r="D143" s="1"/>
  <c r="E143" s="1"/>
  <c r="A143"/>
  <c r="C142"/>
  <c r="D142" s="1"/>
  <c r="E142" s="1"/>
  <c r="A142"/>
  <c r="C141"/>
  <c r="D141" s="1"/>
  <c r="E141" s="1"/>
  <c r="A141"/>
  <c r="C140"/>
  <c r="D140" s="1"/>
  <c r="E140" s="1"/>
  <c r="A140"/>
  <c r="C139"/>
  <c r="D139" s="1"/>
  <c r="E139" s="1"/>
  <c r="A139"/>
  <c r="C138"/>
  <c r="D138" s="1"/>
  <c r="E138" s="1"/>
  <c r="A138"/>
  <c r="C137"/>
  <c r="D137" s="1"/>
  <c r="E137" s="1"/>
  <c r="A137"/>
  <c r="C136"/>
  <c r="D136" s="1"/>
  <c r="E136" s="1"/>
  <c r="A136"/>
  <c r="C135"/>
  <c r="D135" s="1"/>
  <c r="E135" s="1"/>
  <c r="A135"/>
  <c r="C134"/>
  <c r="D134" s="1"/>
  <c r="E134" s="1"/>
  <c r="A134"/>
  <c r="C133"/>
  <c r="D133" s="1"/>
  <c r="E133" s="1"/>
  <c r="A133"/>
  <c r="C132"/>
  <c r="D132" s="1"/>
  <c r="E132" s="1"/>
  <c r="A132"/>
  <c r="C131"/>
  <c r="D131" s="1"/>
  <c r="E131" s="1"/>
  <c r="A131"/>
  <c r="C130"/>
  <c r="D130" s="1"/>
  <c r="E130" s="1"/>
  <c r="A130"/>
  <c r="C129"/>
  <c r="D129" s="1"/>
  <c r="E129" s="1"/>
  <c r="A129"/>
  <c r="C128"/>
  <c r="D128" s="1"/>
  <c r="E128" s="1"/>
  <c r="A128"/>
  <c r="C127"/>
  <c r="D127" s="1"/>
  <c r="E127" s="1"/>
  <c r="A127"/>
  <c r="C126"/>
  <c r="D126" s="1"/>
  <c r="E126" s="1"/>
  <c r="A126"/>
  <c r="C125"/>
  <c r="D125" s="1"/>
  <c r="E125" s="1"/>
  <c r="A125"/>
  <c r="C124"/>
  <c r="D124" s="1"/>
  <c r="E124" s="1"/>
  <c r="A124"/>
  <c r="C123"/>
  <c r="D123" s="1"/>
  <c r="E123" s="1"/>
  <c r="A123"/>
  <c r="C122"/>
  <c r="D122" s="1"/>
  <c r="E122" s="1"/>
  <c r="A122"/>
  <c r="C121"/>
  <c r="D121" s="1"/>
  <c r="E121" s="1"/>
  <c r="A121"/>
  <c r="C120"/>
  <c r="D120" s="1"/>
  <c r="E120" s="1"/>
  <c r="A120"/>
  <c r="C119"/>
  <c r="D119" s="1"/>
  <c r="E119" s="1"/>
  <c r="A119"/>
  <c r="C118"/>
  <c r="D118" s="1"/>
  <c r="E118" s="1"/>
  <c r="A118"/>
  <c r="C117"/>
  <c r="D117" s="1"/>
  <c r="E117" s="1"/>
  <c r="A117"/>
  <c r="C116"/>
  <c r="D116" s="1"/>
  <c r="E116" s="1"/>
  <c r="A116"/>
  <c r="C115"/>
  <c r="D115" s="1"/>
  <c r="E115" s="1"/>
  <c r="A115"/>
  <c r="C114"/>
  <c r="D114" s="1"/>
  <c r="E114" s="1"/>
  <c r="A114"/>
  <c r="C113"/>
  <c r="D113" s="1"/>
  <c r="E113" s="1"/>
  <c r="A113"/>
  <c r="C112"/>
  <c r="D112" s="1"/>
  <c r="E112" s="1"/>
  <c r="A112"/>
  <c r="C111"/>
  <c r="D111" s="1"/>
  <c r="E111" s="1"/>
  <c r="A111"/>
  <c r="C110"/>
  <c r="D110" s="1"/>
  <c r="E110" s="1"/>
  <c r="A110"/>
  <c r="C109"/>
  <c r="D109" s="1"/>
  <c r="E109" s="1"/>
  <c r="A109"/>
  <c r="C108"/>
  <c r="D108" s="1"/>
  <c r="E108" s="1"/>
  <c r="A108"/>
  <c r="C107"/>
  <c r="D107" s="1"/>
  <c r="E107" s="1"/>
  <c r="A107"/>
  <c r="C106"/>
  <c r="D106" s="1"/>
  <c r="E106" s="1"/>
  <c r="A106"/>
  <c r="C105"/>
  <c r="D105" s="1"/>
  <c r="E105" s="1"/>
  <c r="A105"/>
  <c r="E104"/>
  <c r="C104"/>
  <c r="A104"/>
  <c r="E103"/>
  <c r="D103"/>
  <c r="C103"/>
  <c r="A103"/>
  <c r="E102"/>
  <c r="D102"/>
  <c r="C102"/>
  <c r="A102"/>
  <c r="E101"/>
  <c r="C101"/>
  <c r="A101"/>
  <c r="E100"/>
  <c r="C100"/>
  <c r="A100"/>
  <c r="C99"/>
  <c r="D99" s="1"/>
  <c r="E99" s="1"/>
  <c r="A99"/>
  <c r="E98"/>
  <c r="C98"/>
  <c r="A98"/>
  <c r="C97"/>
  <c r="D97" s="1"/>
  <c r="E97" s="1"/>
  <c r="A97"/>
  <c r="E96"/>
  <c r="C96"/>
  <c r="A96"/>
  <c r="E95"/>
  <c r="C95"/>
  <c r="A95"/>
  <c r="E94"/>
  <c r="C94"/>
  <c r="A94"/>
  <c r="C93"/>
  <c r="D93" s="1"/>
  <c r="E93" s="1"/>
  <c r="A93"/>
  <c r="C92"/>
  <c r="D92" s="1"/>
  <c r="E92" s="1"/>
  <c r="A92"/>
  <c r="C91"/>
  <c r="D91" s="1"/>
  <c r="E91" s="1"/>
  <c r="A91"/>
  <c r="E90"/>
  <c r="C90"/>
  <c r="A90"/>
  <c r="E89"/>
  <c r="C89"/>
  <c r="A89"/>
  <c r="E88"/>
  <c r="C88"/>
  <c r="A88"/>
  <c r="D87"/>
  <c r="E87" s="1"/>
  <c r="C87"/>
  <c r="A87"/>
  <c r="D86"/>
  <c r="E86" s="1"/>
  <c r="C86"/>
  <c r="A86"/>
  <c r="E85"/>
  <c r="C85"/>
  <c r="A85"/>
  <c r="E84"/>
  <c r="C84"/>
  <c r="A84"/>
  <c r="E83"/>
  <c r="C83"/>
  <c r="A83"/>
  <c r="E82"/>
  <c r="C82"/>
  <c r="A82"/>
  <c r="E81"/>
  <c r="C81"/>
  <c r="A81"/>
  <c r="E80"/>
  <c r="C80"/>
  <c r="A80"/>
  <c r="E79"/>
  <c r="C79"/>
  <c r="A79"/>
  <c r="E78"/>
  <c r="C78"/>
  <c r="A78"/>
  <c r="E77"/>
  <c r="C77"/>
  <c r="A77"/>
  <c r="E76"/>
  <c r="C76"/>
  <c r="A76"/>
  <c r="E75"/>
  <c r="C75"/>
  <c r="A75"/>
  <c r="C74"/>
  <c r="D74" s="1"/>
  <c r="E74" s="1"/>
  <c r="A74"/>
  <c r="C73"/>
  <c r="D73" s="1"/>
  <c r="E73" s="1"/>
  <c r="A73"/>
  <c r="C72"/>
  <c r="D72" s="1"/>
  <c r="E72" s="1"/>
  <c r="A72"/>
  <c r="C71"/>
  <c r="D71" s="1"/>
  <c r="E71" s="1"/>
  <c r="A71"/>
  <c r="E70"/>
  <c r="C70"/>
  <c r="A70"/>
  <c r="E69"/>
  <c r="C69"/>
  <c r="A69"/>
  <c r="E68"/>
  <c r="C68"/>
  <c r="A68"/>
  <c r="E67"/>
  <c r="C67"/>
  <c r="A67"/>
  <c r="E66"/>
  <c r="C66"/>
  <c r="A66"/>
  <c r="E65"/>
  <c r="C65"/>
  <c r="A65"/>
  <c r="E64"/>
  <c r="C64"/>
  <c r="A64"/>
  <c r="C63"/>
  <c r="D63" s="1"/>
  <c r="E63" s="1"/>
  <c r="A63"/>
  <c r="E62"/>
  <c r="C62"/>
  <c r="A62"/>
  <c r="C61"/>
  <c r="D61" s="1"/>
  <c r="E61" s="1"/>
  <c r="A61"/>
  <c r="C60"/>
  <c r="D60" s="1"/>
  <c r="E60" s="1"/>
  <c r="A60"/>
  <c r="E59"/>
  <c r="C59"/>
  <c r="A59"/>
  <c r="D58"/>
  <c r="E58" s="1"/>
  <c r="C58"/>
  <c r="A58"/>
  <c r="D57"/>
  <c r="E57" s="1"/>
  <c r="C57"/>
  <c r="A57"/>
  <c r="E56"/>
  <c r="C56"/>
  <c r="A56"/>
  <c r="C55"/>
  <c r="D55" s="1"/>
  <c r="E55" s="1"/>
  <c r="A55"/>
  <c r="E53"/>
  <c r="C53"/>
  <c r="A53"/>
  <c r="E52"/>
  <c r="C52"/>
  <c r="A52"/>
  <c r="E51"/>
  <c r="C51"/>
  <c r="A51"/>
  <c r="E50"/>
  <c r="C50"/>
  <c r="A50"/>
  <c r="E49"/>
  <c r="C49"/>
  <c r="A49"/>
  <c r="E48"/>
  <c r="C48"/>
  <c r="A48"/>
  <c r="E47"/>
  <c r="C47"/>
  <c r="A47"/>
  <c r="E46"/>
  <c r="C46"/>
  <c r="A46"/>
  <c r="E45"/>
  <c r="C45"/>
  <c r="A45"/>
  <c r="E44"/>
  <c r="C44"/>
  <c r="A44"/>
  <c r="E43"/>
  <c r="C43"/>
  <c r="A43"/>
  <c r="E42"/>
  <c r="C42"/>
  <c r="A42"/>
  <c r="E41"/>
  <c r="C41"/>
  <c r="A41"/>
  <c r="E40"/>
  <c r="C40"/>
  <c r="A40"/>
  <c r="E39"/>
  <c r="C39"/>
  <c r="A39"/>
  <c r="E38"/>
  <c r="C38"/>
  <c r="A38"/>
  <c r="E37"/>
  <c r="C37"/>
  <c r="A37"/>
  <c r="C36"/>
  <c r="D36" s="1"/>
  <c r="E36" s="1"/>
  <c r="A36"/>
  <c r="C35"/>
  <c r="D35" s="1"/>
  <c r="E35" s="1"/>
  <c r="A35"/>
  <c r="A34"/>
  <c r="E33"/>
  <c r="C33"/>
  <c r="A33"/>
  <c r="E32"/>
  <c r="C32"/>
  <c r="A32"/>
  <c r="E31"/>
  <c r="C31"/>
  <c r="A31"/>
  <c r="E30"/>
  <c r="C30"/>
  <c r="A30"/>
  <c r="E29"/>
  <c r="C29"/>
  <c r="A29"/>
  <c r="C28"/>
  <c r="D28" s="1"/>
  <c r="E28" s="1"/>
  <c r="A28"/>
  <c r="E27"/>
  <c r="A27"/>
  <c r="D26"/>
  <c r="E26" s="1"/>
  <c r="C26"/>
  <c r="A26"/>
  <c r="E24"/>
  <c r="C24"/>
  <c r="A24"/>
  <c r="E23"/>
  <c r="C23"/>
  <c r="A23"/>
  <c r="E22"/>
  <c r="C22"/>
  <c r="A22"/>
  <c r="E21"/>
  <c r="C21"/>
  <c r="A21"/>
  <c r="E20"/>
  <c r="C20"/>
  <c r="A20"/>
  <c r="E19"/>
  <c r="C19"/>
  <c r="A19"/>
  <c r="E18"/>
  <c r="C18"/>
  <c r="A18"/>
  <c r="E17"/>
  <c r="C17"/>
  <c r="A17"/>
  <c r="E16"/>
  <c r="C16"/>
  <c r="A16"/>
  <c r="C15"/>
  <c r="D15" s="1"/>
  <c r="E15" s="1"/>
  <c r="A15"/>
  <c r="E13"/>
  <c r="C13"/>
  <c r="A13"/>
  <c r="E12"/>
  <c r="C12"/>
  <c r="A12"/>
  <c r="E11"/>
  <c r="C11"/>
  <c r="A11"/>
  <c r="E10"/>
  <c r="C10"/>
  <c r="A10"/>
  <c r="E9"/>
  <c r="C9"/>
  <c r="A9"/>
  <c r="C8"/>
  <c r="D8" s="1"/>
  <c r="E8" s="1"/>
  <c r="A8"/>
  <c r="C7"/>
  <c r="D7" s="1"/>
  <c r="E7" s="1"/>
  <c r="A7"/>
</calcChain>
</file>

<file path=xl/sharedStrings.xml><?xml version="1.0" encoding="utf-8"?>
<sst xmlns="http://schemas.openxmlformats.org/spreadsheetml/2006/main" count="183" uniqueCount="183">
  <si>
    <t>"Утверждаю"</t>
  </si>
  <si>
    <t>Главный врач                   Ясуева Л.С.</t>
  </si>
  <si>
    <t>Прейскурант цен по ГБУ "Детская поликлиника№ 5 г.Грозного"</t>
  </si>
  <si>
    <t>Наименование услуги</t>
  </si>
  <si>
    <t>Код услуги</t>
  </si>
  <si>
    <t>Расчетная стоимость услуги</t>
  </si>
  <si>
    <t xml:space="preserve"> Рыночная цена услуги</t>
  </si>
  <si>
    <t xml:space="preserve">Оказание услуги в выходные и праздничные дни </t>
  </si>
  <si>
    <t xml:space="preserve">ЭКГ </t>
  </si>
  <si>
    <t>0001</t>
  </si>
  <si>
    <t>0002</t>
  </si>
  <si>
    <t>0003</t>
  </si>
  <si>
    <t>0004</t>
  </si>
  <si>
    <t>0005</t>
  </si>
  <si>
    <t>0006</t>
  </si>
  <si>
    <t>0007</t>
  </si>
  <si>
    <t xml:space="preserve">УЗИ 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</si>
  <si>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</si>
  <si>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</si>
  <si>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</si>
  <si>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</si>
  <si>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</si>
  <si>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</si>
  <si>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</si>
  <si>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</si>
  <si>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</si>
  <si>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</si>
  <si>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Консультации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</si>
  <si>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</si>
  <si>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</si>
  <si>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</si>
  <si>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</si>
  <si>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</si>
  <si>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</si>
  <si>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</si>
  <si>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</si>
  <si>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</si>
  <si>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</si>
  <si>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</si>
  <si>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</si>
  <si>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</si>
  <si>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</si>
  <si>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</si>
  <si>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</si>
  <si>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</si>
  <si>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</si>
  <si>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</si>
  <si>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</si>
  <si>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</si>
  <si>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</si>
  <si>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</si>
  <si>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</si>
  <si>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</si>
  <si>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</si>
  <si>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</si>
  <si>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</si>
  <si>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0053</t>
  </si>
  <si>
    <t>0054</t>
  </si>
  <si>
    <t>0055</t>
  </si>
  <si>
    <t>0056</t>
  </si>
  <si>
    <t>0057</t>
  </si>
  <si>
    <t>0058</t>
  </si>
  <si>
    <t>0059</t>
  </si>
  <si>
    <t>0060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</si>
  <si>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</si>
  <si>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</si>
  <si>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</si>
  <si>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</si>
  <si>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</si>
  <si>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</si>
  <si>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</si>
  <si>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</si>
  <si>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</si>
  <si>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</si>
  <si>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</si>
  <si>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</si>
  <si>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</si>
  <si>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</si>
  <si>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</si>
  <si>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</si>
  <si>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</si>
  <si>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</si>
  <si>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</si>
  <si>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</si>
  <si>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</si>
  <si>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</si>
  <si>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</si>
  <si>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</si>
  <si>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</si>
  <si>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</si>
  <si>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</si>
  <si>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</si>
  <si>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</si>
  <si>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</si>
  <si>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</si>
  <si>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</si>
  <si>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</si>
  <si>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</si>
  <si>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</si>
  <si>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</si>
  <si>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</si>
  <si>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</si>
  <si>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</si>
  <si>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</si>
  <si>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</si>
  <si>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</si>
  <si>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</si>
  <si>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</si>
  <si>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</si>
  <si>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</si>
  <si>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</si>
  <si>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</si>
  <si>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</si>
  <si>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</si>
  <si>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</si>
  <si>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</si>
  <si>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</si>
  <si>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</si>
  <si>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</si>
  <si>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</si>
  <si>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</si>
  <si>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</si>
  <si>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</si>
  <si>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</si>
  <si>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</si>
  <si>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</si>
  <si>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</si>
  <si>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</si>
  <si>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</si>
  <si>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</si>
  <si>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</si>
  <si>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</si>
  <si>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</si>
  <si>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</si>
  <si>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</si>
  <si>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</si>
  <si>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</si>
  <si>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</si>
  <si>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</si>
  <si>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</si>
  <si>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</si>
  <si>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</si>
  <si>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</si>
  <si>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</si>
  <si>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</si>
  <si>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</si>
  <si>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</si>
  <si>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</si>
  <si>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</si>
  <si>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</si>
  <si>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</si>
  <si>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</si>
  <si>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</si>
  <si>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</si>
  <si>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</si>
  <si>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</si>
  <si>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</si>
  <si>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</si>
  <si>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</si>
  <si>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</si>
  <si>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</si>
  <si>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</si>
  <si>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</si>
  <si>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</si>
  <si>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</si>
  <si>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</si>
  <si>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</si>
  <si>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</si>
  <si>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</si>
  <si>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</si>
  <si>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</si>
  <si>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</si>
  <si>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</si>
  <si>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</si>
  <si>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</si>
  <si>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</si>
  <si>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</si>
  <si>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</si>
  <si>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</si>
  <si>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</si>
  <si>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</si>
  <si>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</si>
  <si>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 xml:space="preserve">Зам по экономике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</si>
</sst>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41;&#1059;%20%20%20&#1044;%20&#1055;&#1054;&#1051;&#1048;&#1050;&#1051;&#1048;&#1053;&#1048;&#1050;&#1040;%20&#8470;%205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рпл."/>
      <sheetName val="Косв."/>
      <sheetName val="ОБЩИЙ СВОД"/>
      <sheetName val="вспомогат персонал"/>
      <sheetName val="прейскурант"/>
      <sheetName val="ПЕРЕЧЕНЬ УСЛУГ"/>
      <sheetName val="Лист1"/>
    </sheetNames>
    <sheetDataSet>
      <sheetData sheetId="0"/>
      <sheetData sheetId="1"/>
      <sheetData sheetId="2">
        <row r="7">
          <cell r="A7" t="str">
            <v>ЭКГ стандартная</v>
          </cell>
          <cell r="N7">
            <v>294.59999999999997</v>
          </cell>
        </row>
        <row r="8">
          <cell r="A8" t="str">
            <v xml:space="preserve">Велоэргометрия </v>
          </cell>
          <cell r="N8">
            <v>294.59999999999997</v>
          </cell>
        </row>
        <row r="9">
          <cell r="A9" t="str">
            <v>Реоэнцефалография</v>
          </cell>
          <cell r="N9">
            <v>477</v>
          </cell>
        </row>
        <row r="10">
          <cell r="A10" t="str">
            <v>Эхоэнцефалография</v>
          </cell>
          <cell r="N10">
            <v>477</v>
          </cell>
        </row>
        <row r="11">
          <cell r="A11" t="str">
            <v>Эхокардиография</v>
          </cell>
          <cell r="N11">
            <v>477</v>
          </cell>
        </row>
        <row r="12">
          <cell r="A12" t="str">
            <v>Электроэнцефалография</v>
          </cell>
          <cell r="N12">
            <v>477</v>
          </cell>
        </row>
        <row r="13">
          <cell r="A13" t="str">
            <v>Цветовое дуплексное сканирование плечеголовных сосудов</v>
          </cell>
          <cell r="N13">
            <v>659.4</v>
          </cell>
        </row>
        <row r="15">
          <cell r="A15" t="str">
            <v>УЗИ-исследования</v>
          </cell>
        </row>
        <row r="16">
          <cell r="A16" t="str">
            <v>Узи печени</v>
          </cell>
          <cell r="N16">
            <v>490.75199999999995</v>
          </cell>
        </row>
        <row r="17">
          <cell r="A17" t="str">
            <v>УЗИ органов брюшной  полости компл. (20+20-5+20-50мин.</v>
          </cell>
          <cell r="N17">
            <v>490.75199999999995</v>
          </cell>
        </row>
        <row r="18">
          <cell r="A18" t="str">
            <v>УЗИ  почек + надпочечник</v>
          </cell>
          <cell r="N18">
            <v>490.75199999999995</v>
          </cell>
        </row>
        <row r="19">
          <cell r="A19" t="str">
            <v>УЗИ мочевого пузыря</v>
          </cell>
          <cell r="N19">
            <v>490.75199999999995</v>
          </cell>
        </row>
        <row r="20">
          <cell r="A20" t="str">
            <v>УЗИ простаты (+УЗИ мочевого пузыря + исследование остаточной мочи) 20мин+15мин-5мин</v>
          </cell>
          <cell r="N20">
            <v>490.75199999999995</v>
          </cell>
        </row>
        <row r="21">
          <cell r="A21" t="str">
            <v>УЗИ щитовидной железы</v>
          </cell>
          <cell r="N21">
            <v>310.512</v>
          </cell>
        </row>
        <row r="22">
          <cell r="A22" t="str">
            <v>УЗИ гинекология ( органов малого таза)</v>
          </cell>
          <cell r="N22">
            <v>580.87199999999996</v>
          </cell>
        </row>
        <row r="23">
          <cell r="A23" t="str">
            <v>УЗИ с прим.внутренних датчиков</v>
          </cell>
          <cell r="N23">
            <v>580.87199999999996</v>
          </cell>
        </row>
        <row r="25">
          <cell r="A25" t="str">
            <v>Консультации</v>
          </cell>
        </row>
        <row r="26">
          <cell r="A26" t="str">
            <v>Педиатр инфекционист,психоневролог,дерматолог,педиатр    справка</v>
          </cell>
        </row>
        <row r="27">
          <cell r="A27" t="str">
            <v>Хирургическая служба</v>
          </cell>
        </row>
        <row r="28">
          <cell r="A28" t="str">
            <v>Хирург (консультации)</v>
          </cell>
          <cell r="N28">
            <v>254.93999999999997</v>
          </cell>
        </row>
        <row r="29">
          <cell r="A29" t="str">
            <v xml:space="preserve">Удаление ногтевых пластинок  с местной анестезией </v>
          </cell>
          <cell r="N29">
            <v>459.3</v>
          </cell>
        </row>
        <row r="30">
          <cell r="A30" t="str">
            <v xml:space="preserve">Удаление ногтевых пластинок  с в/венной  анестезией </v>
          </cell>
          <cell r="N30">
            <v>459.3</v>
          </cell>
        </row>
        <row r="31">
          <cell r="A31" t="str">
            <v>Первичная хирургическая обработка раны</v>
          </cell>
          <cell r="N31">
            <v>182.16</v>
          </cell>
        </row>
        <row r="32">
          <cell r="A32" t="str">
            <v>Вскрытие гнойников</v>
          </cell>
          <cell r="N32">
            <v>360.73200000000003</v>
          </cell>
        </row>
        <row r="33">
          <cell r="A33" t="str">
            <v>Итого: 5 услуг</v>
          </cell>
        </row>
        <row r="34">
          <cell r="A34" t="str">
            <v xml:space="preserve">Дерматовенеролог (кожвенеролог) консультация </v>
          </cell>
          <cell r="N34">
            <v>364.52400000000006</v>
          </cell>
        </row>
        <row r="36">
          <cell r="A36" t="str">
            <v xml:space="preserve">ОФТАЛЬМОЛОГИЯ </v>
          </cell>
        </row>
        <row r="37">
          <cell r="A37" t="str">
            <v xml:space="preserve">Окулист  консультация </v>
          </cell>
          <cell r="N37">
            <v>335.61379722628993</v>
          </cell>
        </row>
        <row r="38">
          <cell r="A38" t="str">
            <v>Измерение внутриглазного давления</v>
          </cell>
          <cell r="N38">
            <v>300.61034791971741</v>
          </cell>
        </row>
        <row r="39">
          <cell r="A39" t="str">
            <v>Удаление инородного тела с наружной поверхности глазного яблока</v>
          </cell>
          <cell r="N39">
            <v>395.61379722628993</v>
          </cell>
        </row>
        <row r="40">
          <cell r="A40" t="str">
            <v>Исследование острты зрения</v>
          </cell>
          <cell r="N40">
            <v>166.00689861314495</v>
          </cell>
        </row>
        <row r="41">
          <cell r="A41" t="str">
            <v>Исследование бинокулярного  зрения</v>
          </cell>
          <cell r="N41">
            <v>166.00689861314495</v>
          </cell>
        </row>
        <row r="42">
          <cell r="A42" t="str">
            <v>Периметрия</v>
          </cell>
          <cell r="N42">
            <v>368.01379722628991</v>
          </cell>
        </row>
        <row r="43">
          <cell r="A43" t="str">
            <v>Промывание слезных путей</v>
          </cell>
          <cell r="N43">
            <v>525.6206958394348</v>
          </cell>
        </row>
        <row r="44">
          <cell r="A44" t="str">
            <v>Подбор сложных астигматических очков</v>
          </cell>
          <cell r="N44">
            <v>356.01379722628991</v>
          </cell>
        </row>
        <row r="45">
          <cell r="A45" t="str">
            <v>Подбор простых очков</v>
          </cell>
          <cell r="N45">
            <v>270.61034791971741</v>
          </cell>
        </row>
        <row r="46">
          <cell r="A46" t="str">
            <v>Массаж век</v>
          </cell>
          <cell r="N46">
            <v>166.00689861314495</v>
          </cell>
        </row>
        <row r="47">
          <cell r="A47" t="str">
            <v>Удаление ресниц</v>
          </cell>
          <cell r="N47">
            <v>344.01379722628991</v>
          </cell>
        </row>
        <row r="48">
          <cell r="A48" t="str">
            <v>Взятие мазка с конъюктивы век</v>
          </cell>
          <cell r="N48">
            <v>49.802069583943485</v>
          </cell>
        </row>
        <row r="49">
          <cell r="A49" t="str">
            <v xml:space="preserve">Проведение субконъюктивальных иньекций </v>
          </cell>
          <cell r="N49">
            <v>214.00689861314495</v>
          </cell>
        </row>
        <row r="50">
          <cell r="A50" t="str">
            <v>Лечение каплями, мазями</v>
          </cell>
          <cell r="N50">
            <v>356.01379722628991</v>
          </cell>
        </row>
        <row r="51">
          <cell r="A51" t="str">
            <v xml:space="preserve">Осмотр глазного дна на широкий зрачок </v>
          </cell>
          <cell r="N51">
            <v>436.6172465328624</v>
          </cell>
        </row>
        <row r="52">
          <cell r="A52" t="str">
            <v>Исследование аккомодации</v>
          </cell>
          <cell r="N52">
            <v>154.40551889051596</v>
          </cell>
        </row>
        <row r="53">
          <cell r="A53" t="str">
            <v>Визуальное исследование глаз</v>
          </cell>
          <cell r="N53">
            <v>49.802069583943485</v>
          </cell>
        </row>
        <row r="55">
          <cell r="A55" t="str">
            <v xml:space="preserve">Эндокринология </v>
          </cell>
        </row>
        <row r="56">
          <cell r="A56" t="str">
            <v>Эндокринолог  (консультация)</v>
          </cell>
          <cell r="N56">
            <v>346.41379722628994</v>
          </cell>
        </row>
        <row r="57">
          <cell r="A57" t="str">
            <v>Итого: 1 услуга</v>
          </cell>
          <cell r="N57">
            <v>0</v>
          </cell>
        </row>
        <row r="58">
          <cell r="A58" t="str">
            <v xml:space="preserve">Неврология </v>
          </cell>
        </row>
        <row r="59">
          <cell r="A59" t="str">
            <v>Невропатолог  (консультация)</v>
          </cell>
          <cell r="N59">
            <v>347.99779722628995</v>
          </cell>
        </row>
        <row r="60">
          <cell r="A60" t="str">
            <v>Итого: 1 услуга</v>
          </cell>
          <cell r="N60">
            <v>0</v>
          </cell>
        </row>
        <row r="61">
          <cell r="A61" t="str">
            <v xml:space="preserve">Гинекология </v>
          </cell>
        </row>
        <row r="62">
          <cell r="A62" t="str">
            <v>Гинеколог (консультация)</v>
          </cell>
          <cell r="N62">
            <v>293.73434791971744</v>
          </cell>
        </row>
        <row r="64">
          <cell r="A64" t="str">
            <v>ЛОР-служба</v>
          </cell>
        </row>
        <row r="65">
          <cell r="A65" t="str">
            <v>ЛОР    (консультация)</v>
          </cell>
          <cell r="N65">
            <v>352.41379722628994</v>
          </cell>
        </row>
        <row r="66">
          <cell r="A66" t="str">
            <v xml:space="preserve"> Промывание слуховых проходов</v>
          </cell>
          <cell r="N66">
            <v>177.20551889051595</v>
          </cell>
        </row>
        <row r="67">
          <cell r="A67" t="str">
            <v xml:space="preserve"> Остановка носового кровотечения       </v>
          </cell>
          <cell r="N67">
            <v>435.21379722628996</v>
          </cell>
        </row>
        <row r="68">
          <cell r="A68" t="str">
            <v xml:space="preserve"> Санация небных миндалин</v>
          </cell>
          <cell r="N68">
            <v>200.00551889051596</v>
          </cell>
        </row>
        <row r="69">
          <cell r="A69" t="str">
            <v>Промывание носоглотки</v>
          </cell>
          <cell r="N69">
            <v>279.20551889051598</v>
          </cell>
        </row>
        <row r="70">
          <cell r="A70" t="str">
            <v>Обработка наружных слуховых проходов</v>
          </cell>
          <cell r="N70">
            <v>221.20689861314497</v>
          </cell>
        </row>
        <row r="71">
          <cell r="A71" t="str">
            <v>Продувание  евстахиевой трубы</v>
          </cell>
          <cell r="N71">
            <v>207.20551889051595</v>
          </cell>
        </row>
        <row r="72">
          <cell r="A72" t="str">
            <v>ИТОГО ЛОР 7 услуг</v>
          </cell>
        </row>
        <row r="73">
          <cell r="A73" t="str">
            <v>Лучевая диагностика</v>
          </cell>
        </row>
        <row r="74">
          <cell r="A74" t="str">
            <v>Консультация рентгенолога</v>
          </cell>
          <cell r="N74">
            <v>273.37323076923076</v>
          </cell>
        </row>
        <row r="75">
          <cell r="A75" t="str">
            <v>Флюорография ( 1 снимок)</v>
          </cell>
          <cell r="N75">
            <v>206.24882051282052</v>
          </cell>
        </row>
        <row r="76">
          <cell r="A76" t="str">
            <v>Обзорная рентгенография легких</v>
          </cell>
          <cell r="N76">
            <v>315.3732307692307</v>
          </cell>
        </row>
        <row r="77">
          <cell r="A77" t="str">
            <v>Рентгенография придаточных пазух носа</v>
          </cell>
          <cell r="N77">
            <v>315.3732307692307</v>
          </cell>
        </row>
        <row r="78">
          <cell r="A78" t="str">
            <v>Рентгенография пояснично-крестцового отдела позвоночника</v>
          </cell>
          <cell r="N78">
            <v>315.3732307692307</v>
          </cell>
        </row>
        <row r="79">
          <cell r="A79" t="str">
            <v xml:space="preserve">Рентгенография шейного отдела позвоночника </v>
          </cell>
          <cell r="N79">
            <v>285.37323076923076</v>
          </cell>
        </row>
        <row r="80">
          <cell r="A80" t="str">
            <v>Рентгенография грудного отдела позвоночника</v>
          </cell>
          <cell r="N80">
            <v>285.37323076923076</v>
          </cell>
        </row>
        <row r="81">
          <cell r="A81" t="str">
            <v>Снимок костей таза</v>
          </cell>
          <cell r="N81">
            <v>315.3732307692307</v>
          </cell>
        </row>
        <row r="82">
          <cell r="A82" t="str">
            <v>Снимок костей черепа</v>
          </cell>
          <cell r="N82">
            <v>370.49764102564103</v>
          </cell>
        </row>
        <row r="83">
          <cell r="A83" t="str">
            <v>Снимок лицевого скелета</v>
          </cell>
          <cell r="N83">
            <v>406.49764102564103</v>
          </cell>
        </row>
        <row r="84">
          <cell r="A84" t="str">
            <v>Обзорная рентгенография брюшной полости</v>
          </cell>
          <cell r="N84">
            <v>400.49764102564103</v>
          </cell>
        </row>
        <row r="85">
          <cell r="A85" t="str">
            <v>Снимок верхних конечностей</v>
          </cell>
          <cell r="N85">
            <v>359.69764102564102</v>
          </cell>
        </row>
        <row r="86">
          <cell r="A86" t="str">
            <v>Снимок нижних конечностей</v>
          </cell>
          <cell r="N86">
            <v>359.69764102564102</v>
          </cell>
        </row>
        <row r="87">
          <cell r="A87" t="str">
            <v>ИТОГО: 13 услуг</v>
          </cell>
        </row>
        <row r="88">
          <cell r="A88" t="str">
            <v>Массажист</v>
          </cell>
        </row>
        <row r="89">
          <cell r="A89" t="str">
            <v>Общий массаж</v>
          </cell>
          <cell r="N89">
            <v>411.25332198347115</v>
          </cell>
        </row>
        <row r="90">
          <cell r="A90" t="str">
            <v>Лечебный массаж</v>
          </cell>
          <cell r="N90">
            <v>411.25332198347115</v>
          </cell>
        </row>
        <row r="91">
          <cell r="A91" t="str">
            <v xml:space="preserve">ИТОГО: 3 услуг </v>
          </cell>
        </row>
        <row r="92">
          <cell r="A92" t="str">
            <v>Физиотерапевтические процедуры</v>
          </cell>
        </row>
        <row r="93">
          <cell r="A93" t="str">
            <v xml:space="preserve">Электрофорез: </v>
          </cell>
        </row>
        <row r="94">
          <cell r="A94" t="str">
            <v>.+ электрод при дисплазии</v>
          </cell>
          <cell r="N94">
            <v>157.0478043688174</v>
          </cell>
        </row>
        <row r="95">
          <cell r="A95" t="str">
            <v>.+ электрод на спину</v>
          </cell>
          <cell r="N95">
            <v>160.64780436881739</v>
          </cell>
        </row>
        <row r="96">
          <cell r="A96" t="str">
            <v>.+ электрод на стопы ног</v>
          </cell>
          <cell r="N96">
            <v>163.0478043688174</v>
          </cell>
        </row>
        <row r="97">
          <cell r="A97" t="str">
            <v>.+ электрод на грыжу</v>
          </cell>
          <cell r="N97">
            <v>140.84780436881738</v>
          </cell>
        </row>
        <row r="98">
          <cell r="A98" t="str">
            <v>.+ электрод на ниж живота</v>
          </cell>
          <cell r="N98">
            <v>145.04780436881737</v>
          </cell>
        </row>
        <row r="99">
          <cell r="A99" t="str">
            <v>.+ электрод на шейный отдел</v>
          </cell>
          <cell r="N99">
            <v>147.44780436881737</v>
          </cell>
        </row>
        <row r="100">
          <cell r="A100" t="str">
            <v>.- электрод на шейный отдел</v>
          </cell>
          <cell r="N100">
            <v>143.84780436881738</v>
          </cell>
        </row>
        <row r="101">
          <cell r="A101" t="str">
            <v>.- электрод на спину</v>
          </cell>
          <cell r="N101">
            <v>145.04780436881737</v>
          </cell>
        </row>
        <row r="102">
          <cell r="A102" t="str">
            <v>УВЧ-терапия: одна прцедура</v>
          </cell>
          <cell r="N102">
            <v>139.04780436881737</v>
          </cell>
        </row>
        <row r="103">
          <cell r="A103" t="str">
            <v>Ультразвук: одна процедура</v>
          </cell>
          <cell r="N103">
            <v>172.64780436881739</v>
          </cell>
        </row>
        <row r="104">
          <cell r="A104" t="str">
            <v>УФО (ультрафиолетовое облучение) : одна процедура</v>
          </cell>
          <cell r="N104">
            <v>109.21226305817216</v>
          </cell>
        </row>
        <row r="105">
          <cell r="A105" t="str">
            <v xml:space="preserve">Токки Д! Арсенваля: одна процедура </v>
          </cell>
          <cell r="N105">
            <v>237.17370655322603</v>
          </cell>
        </row>
        <row r="106">
          <cell r="A106" t="str">
            <v>Ультросонофарез: одна процедура</v>
          </cell>
          <cell r="N106">
            <v>235.97370655322604</v>
          </cell>
        </row>
        <row r="107">
          <cell r="A107" t="str">
            <v>Лазер: одна процедура</v>
          </cell>
          <cell r="N107">
            <v>401.95141310645209</v>
          </cell>
        </row>
        <row r="108">
          <cell r="A108" t="str">
            <v>Волновые токи сантиметровые и дециметровые: одна процедура</v>
          </cell>
          <cell r="N108">
            <v>73.321902184408685</v>
          </cell>
        </row>
        <row r="109">
          <cell r="A109" t="str">
            <v xml:space="preserve">ИТОГО: 8 услуг </v>
          </cell>
        </row>
        <row r="110">
          <cell r="A110" t="str">
            <v>ЛАБОРАТОРИЯ</v>
          </cell>
        </row>
        <row r="111">
          <cell r="A111" t="str">
            <v>Общеклинические исследования</v>
          </cell>
        </row>
        <row r="112">
          <cell r="A112" t="str">
            <v>Общий анализ мочи экспресс-тестом автоматизированный расчет (11 параметров)</v>
          </cell>
          <cell r="N112">
            <v>132.99344314492319</v>
          </cell>
        </row>
        <row r="113">
          <cell r="A113" t="str">
            <v>Общий анализ мочи  ручным методом    ( 6 параметров)</v>
          </cell>
          <cell r="N113">
            <v>137.43583194098912</v>
          </cell>
        </row>
        <row r="114">
          <cell r="A114" t="str">
            <v>Подсчет количества форменных элементов  методом  Нечипоренко</v>
          </cell>
          <cell r="N114">
            <v>248.4955518426377</v>
          </cell>
        </row>
        <row r="115">
          <cell r="A115" t="str">
            <v>Исследование кала</v>
          </cell>
          <cell r="N115">
            <v>248.4955518426377</v>
          </cell>
        </row>
        <row r="116">
          <cell r="A116" t="str">
            <v>Обнаружение простейших</v>
          </cell>
          <cell r="N116">
            <v>248.4955518426377</v>
          </cell>
        </row>
        <row r="117">
          <cell r="A117" t="str">
            <v>Исследование  отделяемого  мочеполовых органов</v>
          </cell>
          <cell r="N117">
            <v>248.4955518426377</v>
          </cell>
        </row>
        <row r="118">
          <cell r="A118" t="str">
            <v>Обнаружение трихомонад и гонококков в окрашенных  препаратах</v>
          </cell>
          <cell r="N118">
            <v>248.4955518426377</v>
          </cell>
        </row>
        <row r="119">
          <cell r="A119" t="str">
            <v xml:space="preserve">  -  ручной метод</v>
          </cell>
          <cell r="N119">
            <v>248.4955518426377</v>
          </cell>
        </row>
        <row r="120">
          <cell r="A120" t="str">
            <v>Гематологические и цитохимические  исследования</v>
          </cell>
        </row>
        <row r="121">
          <cell r="A121" t="str">
            <v>Общий анализ крови ручным методом</v>
          </cell>
        </row>
        <row r="122">
          <cell r="A122" t="str">
            <v>5 показателей: гемоглобин, подсчет  эритроцитов, СОЭ, лейкоцитов, лейкоцитарной  формулы</v>
          </cell>
          <cell r="N122">
            <v>297.30468880487251</v>
          </cell>
        </row>
        <row r="123">
          <cell r="A123" t="str">
            <v xml:space="preserve">  -  ручной метод</v>
          </cell>
          <cell r="N123">
            <v>252.00375104389801</v>
          </cell>
        </row>
        <row r="124">
          <cell r="A124" t="str">
            <v>Подсчет эритроцитов в крови в счетной  камере</v>
          </cell>
          <cell r="N124">
            <v>0</v>
          </cell>
        </row>
        <row r="125">
          <cell r="A125" t="str">
            <v xml:space="preserve">  -  ручной метод</v>
          </cell>
          <cell r="N125">
            <v>252.00375104389801</v>
          </cell>
        </row>
        <row r="126">
          <cell r="A126" t="str">
            <v>Подсчет  тромбоцитов в   окрашенных  мазках по Фонио</v>
          </cell>
          <cell r="N126">
            <v>0</v>
          </cell>
        </row>
        <row r="127">
          <cell r="A127" t="str">
            <v xml:space="preserve">  -  ручной метод</v>
          </cell>
          <cell r="N127">
            <v>270.12412614828781</v>
          </cell>
        </row>
        <row r="128">
          <cell r="A128" t="str">
            <v>Определение  скорости оседания эритроцитов (СОЭ)</v>
          </cell>
          <cell r="N128">
            <v>134.2213128653643</v>
          </cell>
        </row>
        <row r="129">
          <cell r="A129" t="str">
            <v>Подсчет  лейкоцитов  в счетной камере</v>
          </cell>
          <cell r="N129">
            <v>0</v>
          </cell>
        </row>
        <row r="130">
          <cell r="A130" t="str">
            <v>в счетной  камере</v>
          </cell>
          <cell r="N130">
            <v>0</v>
          </cell>
        </row>
        <row r="131">
          <cell r="A131" t="str">
            <v xml:space="preserve">  -  ручной метод</v>
          </cell>
          <cell r="N131">
            <v>206.70281328292353</v>
          </cell>
        </row>
        <row r="132">
          <cell r="A132" t="str">
            <v>Подсчет  лейкоцитарной  формулы  с описанием  морфологии форменных  элементов  крови</v>
          </cell>
          <cell r="N132">
            <v>0</v>
          </cell>
        </row>
        <row r="133">
          <cell r="A133" t="str">
            <v xml:space="preserve">  -  ручной метод</v>
          </cell>
          <cell r="N133">
            <v>252.00375104389801</v>
          </cell>
        </row>
        <row r="134">
          <cell r="A134" t="str">
            <v xml:space="preserve">Исследование  пробы крови одного больного на автоматическом анализаторе с производительностью </v>
          </cell>
          <cell r="N134">
            <v>0</v>
          </cell>
        </row>
        <row r="135">
          <cell r="A135" t="str">
            <v>до 80 анализов в час</v>
          </cell>
          <cell r="N135">
            <v>276.16425118308439</v>
          </cell>
        </row>
        <row r="136">
          <cell r="A136" t="str">
            <v>Биохимические исследования</v>
          </cell>
        </row>
        <row r="137">
          <cell r="A137" t="str">
            <v>Определение общего белка сыворотки крови</v>
          </cell>
          <cell r="N137">
            <v>0</v>
          </cell>
        </row>
        <row r="138">
          <cell r="A138" t="str">
            <v>биуретовой реакцией</v>
          </cell>
          <cell r="N138">
            <v>0</v>
          </cell>
        </row>
        <row r="139">
          <cell r="A139" t="str">
            <v xml:space="preserve">  - автоматизированный расчет 1 параметр</v>
          </cell>
          <cell r="N139">
            <v>206.70281328292353</v>
          </cell>
        </row>
        <row r="140">
          <cell r="A140" t="str">
            <v xml:space="preserve">  - полуавтоматиз. расчет</v>
          </cell>
          <cell r="N140">
            <v>224.82318838731331</v>
          </cell>
        </row>
        <row r="141">
          <cell r="A141" t="str">
            <v>Тимоловая  проба</v>
          </cell>
          <cell r="N141">
            <v>0</v>
          </cell>
        </row>
        <row r="142">
          <cell r="A142" t="str">
            <v xml:space="preserve">  - полуавтоматиз. расчет</v>
          </cell>
          <cell r="N142">
            <v>224.82318838731331</v>
          </cell>
        </row>
        <row r="143">
          <cell r="A143" t="str">
            <v>Определение мочевины в сыворотке крови с диацетилмонооксимом</v>
          </cell>
          <cell r="N143">
            <v>0</v>
          </cell>
        </row>
        <row r="144">
          <cell r="A144" t="str">
            <v xml:space="preserve">  - полуавтоматиз. расчет</v>
          </cell>
          <cell r="N144">
            <v>224.82318838731331</v>
          </cell>
        </row>
        <row r="145">
          <cell r="A145" t="str">
            <v>Определение общего холестерина в сыворотке крови методом Илька</v>
          </cell>
          <cell r="N145">
            <v>0</v>
          </cell>
        </row>
        <row r="146">
          <cell r="A146" t="str">
            <v xml:space="preserve">  - полуавтоматиз. расчет</v>
          </cell>
          <cell r="N146">
            <v>224.82318838731331</v>
          </cell>
        </row>
        <row r="147">
          <cell r="A147" t="str">
            <v>Определение железа в сыворотке крови батофенантролиновым методом</v>
          </cell>
          <cell r="N147">
            <v>0</v>
          </cell>
        </row>
        <row r="148">
          <cell r="A148" t="str">
            <v xml:space="preserve">  - полуавтоматиз. расчет</v>
          </cell>
          <cell r="N148">
            <v>224.82318838731331</v>
          </cell>
        </row>
        <row r="149">
          <cell r="A149" t="str">
            <v>Определение активности аспартатами-нотрансферазы в сыворотке крови методом Райтмана-Френкеля</v>
          </cell>
          <cell r="N149">
            <v>0</v>
          </cell>
        </row>
        <row r="150">
          <cell r="A150" t="str">
            <v xml:space="preserve">  - полуавтоматиз.расчет</v>
          </cell>
          <cell r="N150">
            <v>224.82318838731331</v>
          </cell>
        </row>
        <row r="151">
          <cell r="A151" t="str">
            <v>Определение активности аланинаминотрансферазы в сыворотке крови методом Райтмана-Френкеля</v>
          </cell>
          <cell r="N151">
            <v>0</v>
          </cell>
        </row>
        <row r="152">
          <cell r="A152" t="str">
            <v xml:space="preserve">  - полуавтоматиз. расчет</v>
          </cell>
          <cell r="N152">
            <v>190.62318838731332</v>
          </cell>
        </row>
        <row r="153">
          <cell r="A153" t="str">
            <v>Определение  гормонов методом ИФА: АКТГ,ЛГ,ФСГ, ТТГ, СТГ, пролактина, эстрадиола, прогестерона, тестостерона, альдостерона, Т3, Т4, ТТГ, инсулина</v>
          </cell>
          <cell r="N153">
            <v>0</v>
          </cell>
        </row>
        <row r="154">
          <cell r="A154" t="str">
            <v>одно исследование в серии:</v>
          </cell>
          <cell r="N154">
            <v>270.12412614828781</v>
          </cell>
        </row>
        <row r="155">
          <cell r="A155" t="str">
            <v xml:space="preserve"> - при проведении 2-х параллельных определений  в каждой  сыворотке:               </v>
          </cell>
          <cell r="N155">
            <v>270.12412614828781</v>
          </cell>
        </row>
        <row r="156">
          <cell r="A156" t="str">
            <v>С-реактивный белок</v>
          </cell>
          <cell r="N156">
            <v>0</v>
          </cell>
        </row>
        <row r="157">
          <cell r="A157" t="str">
            <v xml:space="preserve">  - латекс- тест</v>
          </cell>
          <cell r="N157">
            <v>270.12412614828781</v>
          </cell>
        </row>
        <row r="158">
          <cell r="A158" t="str">
            <v xml:space="preserve">  - полуавтоматиз.расчет</v>
          </cell>
          <cell r="N158">
            <v>224.82318838731331</v>
          </cell>
        </row>
        <row r="159">
          <cell r="A159" t="str">
            <v>Определение времени кровотечения</v>
          </cell>
          <cell r="N159">
            <v>161.40187552194902</v>
          </cell>
        </row>
        <row r="160">
          <cell r="A160" t="str">
            <v>Определение  времени свертывания цельной  крови</v>
          </cell>
          <cell r="N160">
            <v>206.70281328292353</v>
          </cell>
        </row>
        <row r="161">
          <cell r="A161" t="str">
            <v>Иммунологические  исследования</v>
          </cell>
        </row>
        <row r="162">
          <cell r="A162" t="str">
            <v xml:space="preserve">Определение групп крови по системе АВО с помощью стандартных сывороток или перекрестным способом </v>
          </cell>
          <cell r="N162">
            <v>0</v>
          </cell>
        </row>
        <row r="163">
          <cell r="A163" t="str">
            <v>в капиллярной крови  ручной метод</v>
          </cell>
          <cell r="N163">
            <v>224.82318838731331</v>
          </cell>
        </row>
        <row r="164">
          <cell r="A164" t="str">
            <v xml:space="preserve">Определение онкомаркеров методом ИФА </v>
          </cell>
          <cell r="N164">
            <v>0</v>
          </cell>
        </row>
        <row r="165">
          <cell r="A165" t="str">
            <v>СА-125(онкомаркер рака яичников)(Сыворотка крови)</v>
          </cell>
          <cell r="N165">
            <v>409.73437677462664</v>
          </cell>
        </row>
        <row r="166">
          <cell r="A166" t="str">
            <v>ПСА определение простат-специфического антигена (сыворотка крови)</v>
          </cell>
          <cell r="N166">
            <v>477.7503767746266</v>
          </cell>
        </row>
        <row r="167">
          <cell r="A167" t="str">
            <v>Определение вирусных и бактериальных антигенов:</v>
          </cell>
          <cell r="N167">
            <v>0</v>
          </cell>
        </row>
        <row r="168">
          <cell r="A168" t="str">
            <v>методом ИФА одно  исследование в серии</v>
          </cell>
          <cell r="N168">
            <v>0</v>
          </cell>
        </row>
        <row r="169">
          <cell r="A169" t="str">
            <v xml:space="preserve">  - полуавтоматиз. расчет</v>
          </cell>
          <cell r="N169">
            <v>231.67400038943555</v>
          </cell>
        </row>
        <row r="170">
          <cell r="A170" t="str">
            <v>Определение антител к вирусным и бактериальным антигенам (токсоплазма, краснуха,цитомегаловирус,герпес и др.):</v>
          </cell>
          <cell r="N170">
            <v>0</v>
          </cell>
        </row>
        <row r="171">
          <cell r="A171" t="str">
            <v>методом ИФА  одно  исследование  в серии</v>
          </cell>
          <cell r="N171">
            <v>0</v>
          </cell>
        </row>
        <row r="172">
          <cell r="A172" t="str">
            <v xml:space="preserve">   -  полуавтоматизированный расчет</v>
          </cell>
          <cell r="N172">
            <v>1077.1505643268215</v>
          </cell>
        </row>
        <row r="173">
          <cell r="A173" t="str">
            <v>Определение вирусных и бактериальных антигенов</v>
          </cell>
          <cell r="N173">
            <v>0</v>
          </cell>
        </row>
        <row r="174">
          <cell r="A174" t="str">
            <v>методом ИФА одно исследование  в серии</v>
          </cell>
          <cell r="N174">
            <v>0</v>
          </cell>
        </row>
        <row r="175">
          <cell r="A175" t="str">
            <v xml:space="preserve">  - полуавтоматизированный  расчет</v>
          </cell>
          <cell r="N175">
            <v>1077.1505643268215</v>
          </cell>
        </row>
        <row r="176">
          <cell r="A176" t="str">
            <v>Билирубин общий</v>
          </cell>
          <cell r="N176">
            <v>384.36675187901642</v>
          </cell>
        </row>
        <row r="177">
          <cell r="A177" t="str">
            <v>Креатин</v>
          </cell>
          <cell r="N177">
            <v>384.36675187901642</v>
          </cell>
        </row>
        <row r="178">
          <cell r="A178" t="str">
            <v>Глюкоза в крови</v>
          </cell>
          <cell r="N178">
            <v>365.88712698340623</v>
          </cell>
        </row>
        <row r="179">
          <cell r="A179" t="str">
            <v>ВСЕГО по лаб. 49 услуг</v>
          </cell>
        </row>
        <row r="182">
          <cell r="A182" t="str">
            <v>Дневной стационар</v>
          </cell>
          <cell r="N182">
            <v>615.37386251909732</v>
          </cell>
        </row>
        <row r="186">
          <cell r="A186" t="str">
            <v>Главный врач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3"/>
  <sheetViews>
    <sheetView tabSelected="1" topLeftCell="A4" workbookViewId="0">
      <selection sqref="A1:E183"/>
    </sheetView>
  </sheetViews>
  <sheetFormatPr defaultRowHeight="15"/>
  <sheetData>
    <row r="1" spans="1:5">
      <c r="C1" s="1" t="s">
        <v>0</v>
      </c>
      <c r="D1" s="1"/>
      <c r="E1" s="1"/>
    </row>
    <row r="2" spans="1:5">
      <c r="C2" s="1" t="s">
        <v>1</v>
      </c>
      <c r="D2" s="1"/>
      <c r="E2" s="1"/>
    </row>
    <row r="4" spans="1:5" ht="15.75">
      <c r="A4" s="2" t="s">
        <v>2</v>
      </c>
      <c r="B4" s="2"/>
      <c r="C4" s="2"/>
      <c r="D4" s="2"/>
      <c r="E4" s="2"/>
    </row>
    <row r="5" spans="1:5" ht="77.25">
      <c r="A5" s="3" t="s">
        <v>3</v>
      </c>
      <c r="B5" s="3" t="s">
        <v>4</v>
      </c>
      <c r="C5" s="4" t="s">
        <v>5</v>
      </c>
      <c r="D5" s="4" t="s">
        <v>6</v>
      </c>
      <c r="E5" s="4" t="s">
        <v>7</v>
      </c>
    </row>
    <row r="6" spans="1:5">
      <c r="A6" s="5" t="s">
        <v>8</v>
      </c>
      <c r="B6" s="6"/>
      <c r="C6" s="6"/>
      <c r="D6" s="6"/>
      <c r="E6" s="7"/>
    </row>
    <row r="7" spans="1:5" ht="39">
      <c r="A7" s="8" t="str">
        <f>'[1]ОБЩИЙ СВОД'!A7</f>
        <v>ЭКГ стандартная</v>
      </c>
      <c r="B7" s="9" t="s">
        <v>9</v>
      </c>
      <c r="C7" s="10">
        <f>'[1]ОБЩИЙ СВОД'!N7</f>
        <v>294.59999999999997</v>
      </c>
      <c r="D7" s="11">
        <f>C7</f>
        <v>294.59999999999997</v>
      </c>
      <c r="E7" s="12">
        <f>D7*1.5</f>
        <v>441.9</v>
      </c>
    </row>
    <row r="8" spans="1:5" ht="26.25">
      <c r="A8" s="8" t="str">
        <f>'[1]ОБЩИЙ СВОД'!A8</f>
        <v xml:space="preserve">Велоэргометрия </v>
      </c>
      <c r="B8" s="9" t="s">
        <v>10</v>
      </c>
      <c r="C8" s="10">
        <f>'[1]ОБЩИЙ СВОД'!N8</f>
        <v>294.59999999999997</v>
      </c>
      <c r="D8" s="11">
        <f>C8</f>
        <v>294.59999999999997</v>
      </c>
      <c r="E8" s="12">
        <f t="shared" ref="E8:E71" si="0">D8*1.5</f>
        <v>441.9</v>
      </c>
    </row>
    <row r="9" spans="1:5" ht="39">
      <c r="A9" s="8" t="str">
        <f>'[1]ОБЩИЙ СВОД'!A9</f>
        <v>Реоэнцефалография</v>
      </c>
      <c r="B9" s="9" t="s">
        <v>11</v>
      </c>
      <c r="C9" s="10">
        <f>'[1]ОБЩИЙ СВОД'!N9</f>
        <v>477</v>
      </c>
      <c r="D9" s="11">
        <v>320</v>
      </c>
      <c r="E9" s="12">
        <f t="shared" si="0"/>
        <v>480</v>
      </c>
    </row>
    <row r="10" spans="1:5" ht="39">
      <c r="A10" s="8" t="str">
        <f>'[1]ОБЩИЙ СВОД'!A10</f>
        <v>Эхоэнцефалография</v>
      </c>
      <c r="B10" s="9" t="s">
        <v>12</v>
      </c>
      <c r="C10" s="10">
        <f>'[1]ОБЩИЙ СВОД'!N10</f>
        <v>477</v>
      </c>
      <c r="D10" s="11">
        <v>320</v>
      </c>
      <c r="E10" s="12">
        <f t="shared" si="0"/>
        <v>480</v>
      </c>
    </row>
    <row r="11" spans="1:5" ht="26.25">
      <c r="A11" s="8" t="str">
        <f>'[1]ОБЩИЙ СВОД'!A11</f>
        <v>Эхокардиография</v>
      </c>
      <c r="B11" s="9" t="s">
        <v>13</v>
      </c>
      <c r="C11" s="10">
        <f>'[1]ОБЩИЙ СВОД'!N11</f>
        <v>477</v>
      </c>
      <c r="D11" s="11">
        <v>320</v>
      </c>
      <c r="E11" s="12">
        <f t="shared" si="0"/>
        <v>480</v>
      </c>
    </row>
    <row r="12" spans="1:5" ht="39">
      <c r="A12" s="8" t="str">
        <f>'[1]ОБЩИЙ СВОД'!A12</f>
        <v>Электроэнцефалография</v>
      </c>
      <c r="B12" s="9" t="s">
        <v>14</v>
      </c>
      <c r="C12" s="10">
        <f>'[1]ОБЩИЙ СВОД'!N12</f>
        <v>477</v>
      </c>
      <c r="D12" s="11">
        <v>320</v>
      </c>
      <c r="E12" s="12">
        <f t="shared" si="0"/>
        <v>480</v>
      </c>
    </row>
    <row r="13" spans="1:5" ht="102.75">
      <c r="A13" s="8" t="str">
        <f>'[1]ОБЩИЙ СВОД'!A13</f>
        <v>Цветовое дуплексное сканирование плечеголовных сосудов</v>
      </c>
      <c r="B13" s="9" t="s">
        <v>15</v>
      </c>
      <c r="C13" s="10">
        <f>'[1]ОБЩИЙ СВОД'!N13</f>
        <v>659.4</v>
      </c>
      <c r="D13" s="11">
        <v>440</v>
      </c>
      <c r="E13" s="12">
        <f t="shared" si="0"/>
        <v>660</v>
      </c>
    </row>
    <row r="14" spans="1:5">
      <c r="A14" s="13" t="s">
        <v>16</v>
      </c>
      <c r="B14" s="14"/>
      <c r="C14" s="14"/>
      <c r="D14" s="14"/>
      <c r="E14" s="15"/>
    </row>
    <row r="15" spans="1:5" ht="39">
      <c r="A15" s="8" t="str">
        <f>'[1]ОБЩИЙ СВОД'!A15</f>
        <v>УЗИ-исследования</v>
      </c>
      <c r="B15" s="9" t="s">
        <v>17</v>
      </c>
      <c r="C15" s="10">
        <f>'[1]ОБЩИЙ СВОД'!N15</f>
        <v>0</v>
      </c>
      <c r="D15" s="16">
        <f>C15</f>
        <v>0</v>
      </c>
      <c r="E15" s="12">
        <f t="shared" si="0"/>
        <v>0</v>
      </c>
    </row>
    <row r="16" spans="1:5" ht="26.25">
      <c r="A16" s="8" t="str">
        <f>'[1]ОБЩИЙ СВОД'!A16</f>
        <v>Узи печени</v>
      </c>
      <c r="B16" s="9" t="s">
        <v>18</v>
      </c>
      <c r="C16" s="10">
        <f>'[1]ОБЩИЙ СВОД'!N16</f>
        <v>490.75199999999995</v>
      </c>
      <c r="D16" s="11">
        <v>550</v>
      </c>
      <c r="E16" s="12">
        <f t="shared" si="0"/>
        <v>825</v>
      </c>
    </row>
    <row r="17" spans="1:5" ht="102.75">
      <c r="A17" s="8" t="str">
        <f>'[1]ОБЩИЙ СВОД'!A17</f>
        <v>УЗИ органов брюшной  полости компл. (20+20-5+20-50мин.</v>
      </c>
      <c r="B17" s="9" t="s">
        <v>19</v>
      </c>
      <c r="C17" s="10">
        <f>'[1]ОБЩИЙ СВОД'!N17</f>
        <v>490.75199999999995</v>
      </c>
      <c r="D17" s="16">
        <v>550</v>
      </c>
      <c r="E17" s="12">
        <f t="shared" si="0"/>
        <v>825</v>
      </c>
    </row>
    <row r="18" spans="1:5" ht="51.75">
      <c r="A18" s="8" t="str">
        <f>'[1]ОБЩИЙ СВОД'!A18</f>
        <v>УЗИ  почек + надпочечник</v>
      </c>
      <c r="B18" s="9" t="s">
        <v>20</v>
      </c>
      <c r="C18" s="10">
        <f>'[1]ОБЩИЙ СВОД'!N18</f>
        <v>490.75199999999995</v>
      </c>
      <c r="D18" s="16">
        <v>550</v>
      </c>
      <c r="E18" s="12">
        <f t="shared" si="0"/>
        <v>825</v>
      </c>
    </row>
    <row r="19" spans="1:5" ht="39">
      <c r="A19" s="8" t="str">
        <f>'[1]ОБЩИЙ СВОД'!A19</f>
        <v>УЗИ мочевого пузыря</v>
      </c>
      <c r="B19" s="9" t="s">
        <v>21</v>
      </c>
      <c r="C19" s="10">
        <f>'[1]ОБЩИЙ СВОД'!N19</f>
        <v>490.75199999999995</v>
      </c>
      <c r="D19" s="16">
        <v>550</v>
      </c>
      <c r="E19" s="12">
        <f t="shared" si="0"/>
        <v>825</v>
      </c>
    </row>
    <row r="20" spans="1:5" ht="141">
      <c r="A20" s="8" t="str">
        <f>'[1]ОБЩИЙ СВОД'!A20</f>
        <v>УЗИ простаты (+УЗИ мочевого пузыря + исследование остаточной мочи) 20мин+15мин-5мин</v>
      </c>
      <c r="B20" s="9" t="s">
        <v>22</v>
      </c>
      <c r="C20" s="10">
        <f>'[1]ОБЩИЙ СВОД'!N20</f>
        <v>490.75199999999995</v>
      </c>
      <c r="D20" s="16">
        <v>550</v>
      </c>
      <c r="E20" s="12">
        <f t="shared" si="0"/>
        <v>825</v>
      </c>
    </row>
    <row r="21" spans="1:5" ht="51.75">
      <c r="A21" s="8" t="str">
        <f>'[1]ОБЩИЙ СВОД'!A21</f>
        <v>УЗИ щитовидной железы</v>
      </c>
      <c r="B21" s="9" t="s">
        <v>23</v>
      </c>
      <c r="C21" s="10">
        <f>'[1]ОБЩИЙ СВОД'!N21</f>
        <v>310.512</v>
      </c>
      <c r="D21" s="16">
        <v>350</v>
      </c>
      <c r="E21" s="12">
        <f t="shared" si="0"/>
        <v>525</v>
      </c>
    </row>
    <row r="22" spans="1:5" ht="77.25">
      <c r="A22" s="8" t="str">
        <f>'[1]ОБЩИЙ СВОД'!A22</f>
        <v>УЗИ гинекология ( органов малого таза)</v>
      </c>
      <c r="B22" s="9" t="s">
        <v>24</v>
      </c>
      <c r="C22" s="10">
        <f>'[1]ОБЩИЙ СВОД'!N22</f>
        <v>580.87199999999996</v>
      </c>
      <c r="D22" s="16">
        <v>650</v>
      </c>
      <c r="E22" s="12">
        <f t="shared" si="0"/>
        <v>975</v>
      </c>
    </row>
    <row r="23" spans="1:5" ht="51.75">
      <c r="A23" s="8" t="str">
        <f>'[1]ОБЩИЙ СВОД'!A23</f>
        <v>УЗИ с прим.внутренних датчиков</v>
      </c>
      <c r="B23" s="9" t="s">
        <v>25</v>
      </c>
      <c r="C23" s="10">
        <f>'[1]ОБЩИЙ СВОД'!N23</f>
        <v>580.87199999999996</v>
      </c>
      <c r="D23" s="16">
        <v>650</v>
      </c>
      <c r="E23" s="12">
        <f t="shared" si="0"/>
        <v>975</v>
      </c>
    </row>
    <row r="24" spans="1:5">
      <c r="A24" s="8" t="e">
        <f>'[1]ОБЩИЙ СВОД'!#REF!</f>
        <v>#REF!</v>
      </c>
      <c r="B24" s="9" t="s">
        <v>26</v>
      </c>
      <c r="C24" s="10" t="e">
        <f>'[1]ОБЩИЙ СВОД'!#REF!</f>
        <v>#REF!</v>
      </c>
      <c r="D24" s="16">
        <v>750</v>
      </c>
      <c r="E24" s="12">
        <f t="shared" si="0"/>
        <v>1125</v>
      </c>
    </row>
    <row r="25" spans="1:5">
      <c r="A25" s="17" t="s">
        <v>27</v>
      </c>
      <c r="B25" s="18"/>
      <c r="C25" s="18"/>
      <c r="D25" s="18"/>
      <c r="E25" s="19"/>
    </row>
    <row r="26" spans="1:5" ht="26.25">
      <c r="A26" s="8" t="str">
        <f>'[1]ОБЩИЙ СВОД'!A25</f>
        <v>Консультации</v>
      </c>
      <c r="B26" s="9" t="s">
        <v>28</v>
      </c>
      <c r="C26" s="10">
        <f>'[1]ОБЩИЙ СВОД'!N25</f>
        <v>0</v>
      </c>
      <c r="D26" s="16">
        <f>C26</f>
        <v>0</v>
      </c>
      <c r="E26" s="12">
        <f t="shared" si="0"/>
        <v>0</v>
      </c>
    </row>
    <row r="27" spans="1:5" ht="102.75">
      <c r="A27" s="8" t="str">
        <f>'[1]ОБЩИЙ СВОД'!A26</f>
        <v>Педиатр инфекционист,психоневролог,дерматолог,педиатр    справка</v>
      </c>
      <c r="B27" s="9" t="s">
        <v>29</v>
      </c>
      <c r="C27" s="10">
        <v>382.32</v>
      </c>
      <c r="D27" s="16">
        <v>380</v>
      </c>
      <c r="E27" s="12">
        <f t="shared" si="0"/>
        <v>570</v>
      </c>
    </row>
    <row r="28" spans="1:5" ht="39">
      <c r="A28" s="8" t="str">
        <f>'[1]ОБЩИЙ СВОД'!A27</f>
        <v>Хирургическая служба</v>
      </c>
      <c r="B28" s="9" t="s">
        <v>30</v>
      </c>
      <c r="C28" s="10">
        <f>'[1]ОБЩИЙ СВОД'!N27</f>
        <v>0</v>
      </c>
      <c r="D28" s="16">
        <f>C28</f>
        <v>0</v>
      </c>
      <c r="E28" s="12">
        <f t="shared" si="0"/>
        <v>0</v>
      </c>
    </row>
    <row r="29" spans="1:5" ht="39">
      <c r="A29" s="8" t="str">
        <f>'[1]ОБЩИЙ СВОД'!A28</f>
        <v>Хирург (консультации)</v>
      </c>
      <c r="B29" s="9" t="s">
        <v>31</v>
      </c>
      <c r="C29" s="10">
        <f>'[1]ОБЩИЙ СВОД'!N28</f>
        <v>254.93999999999997</v>
      </c>
      <c r="D29" s="16">
        <v>380</v>
      </c>
      <c r="E29" s="12">
        <f t="shared" si="0"/>
        <v>570</v>
      </c>
    </row>
    <row r="30" spans="1:5" ht="77.25">
      <c r="A30" s="8" t="str">
        <f>'[1]ОБЩИЙ СВОД'!A29</f>
        <v xml:space="preserve">Удаление ногтевых пластинок  с местной анестезией </v>
      </c>
      <c r="B30" s="9" t="s">
        <v>32</v>
      </c>
      <c r="C30" s="10">
        <f>'[1]ОБЩИЙ СВОД'!N29</f>
        <v>459.3</v>
      </c>
      <c r="D30" s="16">
        <v>500</v>
      </c>
      <c r="E30" s="12">
        <f t="shared" si="0"/>
        <v>750</v>
      </c>
    </row>
    <row r="31" spans="1:5" ht="90">
      <c r="A31" s="8" t="str">
        <f>'[1]ОБЩИЙ СВОД'!A30</f>
        <v xml:space="preserve">Удаление ногтевых пластинок  с в/венной  анестезией </v>
      </c>
      <c r="B31" s="9" t="s">
        <v>33</v>
      </c>
      <c r="C31" s="10">
        <f>'[1]ОБЩИЙ СВОД'!N30</f>
        <v>459.3</v>
      </c>
      <c r="D31" s="16">
        <v>500</v>
      </c>
      <c r="E31" s="12">
        <f t="shared" si="0"/>
        <v>750</v>
      </c>
    </row>
    <row r="32" spans="1:5" ht="77.25">
      <c r="A32" s="8" t="str">
        <f>'[1]ОБЩИЙ СВОД'!A31</f>
        <v>Первичная хирургическая обработка раны</v>
      </c>
      <c r="B32" s="9" t="s">
        <v>34</v>
      </c>
      <c r="C32" s="10">
        <f>'[1]ОБЩИЙ СВОД'!N31</f>
        <v>182.16</v>
      </c>
      <c r="D32" s="16">
        <v>200</v>
      </c>
      <c r="E32" s="12">
        <f t="shared" si="0"/>
        <v>300</v>
      </c>
    </row>
    <row r="33" spans="1:5" ht="39">
      <c r="A33" s="8" t="str">
        <f>'[1]ОБЩИЙ СВОД'!A32</f>
        <v>Вскрытие гнойников</v>
      </c>
      <c r="B33" s="9" t="s">
        <v>35</v>
      </c>
      <c r="C33" s="10">
        <f>'[1]ОБЩИЙ СВОД'!N32</f>
        <v>360.73200000000003</v>
      </c>
      <c r="D33" s="16">
        <v>390</v>
      </c>
      <c r="E33" s="12">
        <f t="shared" si="0"/>
        <v>585</v>
      </c>
    </row>
    <row r="34" spans="1:5" ht="26.25">
      <c r="A34" s="8" t="str">
        <f>'[1]ОБЩИЙ СВОД'!A33</f>
        <v>Итого: 5 услуг</v>
      </c>
      <c r="B34" s="9" t="s">
        <v>36</v>
      </c>
      <c r="C34" s="10"/>
      <c r="D34" s="16"/>
      <c r="E34" s="12"/>
    </row>
    <row r="35" spans="1:5" ht="77.25">
      <c r="A35" s="8" t="str">
        <f>'[1]ОБЩИЙ СВОД'!A34</f>
        <v xml:space="preserve">Дерматовенеролог (кожвенеролог) консультация </v>
      </c>
      <c r="B35" s="9" t="s">
        <v>37</v>
      </c>
      <c r="C35" s="10">
        <f>'[1]ОБЩИЙ СВОД'!N34</f>
        <v>364.52400000000006</v>
      </c>
      <c r="D35" s="16">
        <f>C35</f>
        <v>364.52400000000006</v>
      </c>
      <c r="E35" s="12">
        <f t="shared" si="0"/>
        <v>546.78600000000006</v>
      </c>
    </row>
    <row r="36" spans="1:5" ht="39">
      <c r="A36" s="4" t="str">
        <f>'[1]ОБЩИЙ СВОД'!A36</f>
        <v xml:space="preserve">ОФТАЛЬМОЛОГИЯ </v>
      </c>
      <c r="B36" s="9" t="s">
        <v>38</v>
      </c>
      <c r="C36" s="10">
        <f>'[1]ОБЩИЙ СВОД'!N36</f>
        <v>0</v>
      </c>
      <c r="D36" s="16">
        <f>C36</f>
        <v>0</v>
      </c>
      <c r="E36" s="12">
        <f t="shared" si="0"/>
        <v>0</v>
      </c>
    </row>
    <row r="37" spans="1:5" ht="39">
      <c r="A37" s="8" t="str">
        <f>'[1]ОБЩИЙ СВОД'!A37</f>
        <v xml:space="preserve">Окулист  консультация </v>
      </c>
      <c r="B37" s="9" t="s">
        <v>39</v>
      </c>
      <c r="C37" s="10">
        <f>'[1]ОБЩИЙ СВОД'!N37</f>
        <v>335.61379722628993</v>
      </c>
      <c r="D37" s="16">
        <v>380</v>
      </c>
      <c r="E37" s="12">
        <f t="shared" si="0"/>
        <v>570</v>
      </c>
    </row>
    <row r="38" spans="1:5" ht="64.5">
      <c r="A38" s="8" t="str">
        <f>'[1]ОБЩИЙ СВОД'!A38</f>
        <v>Измерение внутриглазного давления</v>
      </c>
      <c r="B38" s="9" t="s">
        <v>40</v>
      </c>
      <c r="C38" s="10">
        <f>'[1]ОБЩИЙ СВОД'!N38</f>
        <v>300.61034791971741</v>
      </c>
      <c r="D38" s="16">
        <v>300</v>
      </c>
      <c r="E38" s="12">
        <f t="shared" si="0"/>
        <v>450</v>
      </c>
    </row>
    <row r="39" spans="1:5" ht="102.75">
      <c r="A39" s="8" t="str">
        <f>'[1]ОБЩИЙ СВОД'!A39</f>
        <v>Удаление инородного тела с наружной поверхности глазного яблока</v>
      </c>
      <c r="B39" s="9" t="s">
        <v>41</v>
      </c>
      <c r="C39" s="10">
        <f>'[1]ОБЩИЙ СВОД'!N39</f>
        <v>395.61379722628993</v>
      </c>
      <c r="D39" s="16">
        <v>400</v>
      </c>
      <c r="E39" s="12">
        <f t="shared" si="0"/>
        <v>600</v>
      </c>
    </row>
    <row r="40" spans="1:5" ht="51.75">
      <c r="A40" s="8" t="str">
        <f>'[1]ОБЩИЙ СВОД'!A40</f>
        <v>Исследование острты зрения</v>
      </c>
      <c r="B40" s="9" t="s">
        <v>42</v>
      </c>
      <c r="C40" s="10">
        <f>'[1]ОБЩИЙ СВОД'!N40</f>
        <v>166.00689861314495</v>
      </c>
      <c r="D40" s="16">
        <v>180</v>
      </c>
      <c r="E40" s="12">
        <f t="shared" si="0"/>
        <v>270</v>
      </c>
    </row>
    <row r="41" spans="1:5" ht="64.5">
      <c r="A41" s="8" t="str">
        <f>'[1]ОБЩИЙ СВОД'!A41</f>
        <v>Исследование бинокулярного  зрения</v>
      </c>
      <c r="B41" s="9" t="s">
        <v>43</v>
      </c>
      <c r="C41" s="10">
        <f>'[1]ОБЩИЙ СВОД'!N41</f>
        <v>166.00689861314495</v>
      </c>
      <c r="D41" s="16">
        <v>180</v>
      </c>
      <c r="E41" s="12">
        <f t="shared" si="0"/>
        <v>270</v>
      </c>
    </row>
    <row r="42" spans="1:5" ht="26.25">
      <c r="A42" s="8" t="str">
        <f>'[1]ОБЩИЙ СВОД'!A42</f>
        <v>Периметрия</v>
      </c>
      <c r="B42" s="9" t="s">
        <v>44</v>
      </c>
      <c r="C42" s="10">
        <f>'[1]ОБЩИЙ СВОД'!N42</f>
        <v>368.01379722628991</v>
      </c>
      <c r="D42" s="16">
        <v>380</v>
      </c>
      <c r="E42" s="12">
        <f t="shared" si="0"/>
        <v>570</v>
      </c>
    </row>
    <row r="43" spans="1:5" ht="51.75">
      <c r="A43" s="8" t="str">
        <f>'[1]ОБЩИЙ СВОД'!A43</f>
        <v>Промывание слезных путей</v>
      </c>
      <c r="B43" s="9" t="s">
        <v>45</v>
      </c>
      <c r="C43" s="10">
        <f>'[1]ОБЩИЙ СВОД'!N43</f>
        <v>525.6206958394348</v>
      </c>
      <c r="D43" s="16">
        <v>580</v>
      </c>
      <c r="E43" s="12">
        <f t="shared" si="0"/>
        <v>870</v>
      </c>
    </row>
    <row r="44" spans="1:5" ht="64.5">
      <c r="A44" s="8" t="str">
        <f>'[1]ОБЩИЙ СВОД'!A44</f>
        <v>Подбор сложных астигматических очков</v>
      </c>
      <c r="B44" s="9" t="s">
        <v>46</v>
      </c>
      <c r="C44" s="10">
        <f>'[1]ОБЩИЙ СВОД'!N44</f>
        <v>356.01379722628991</v>
      </c>
      <c r="D44" s="16">
        <v>400</v>
      </c>
      <c r="E44" s="12">
        <f t="shared" si="0"/>
        <v>600</v>
      </c>
    </row>
    <row r="45" spans="1:5" ht="39">
      <c r="A45" s="8" t="str">
        <f>'[1]ОБЩИЙ СВОД'!A45</f>
        <v>Подбор простых очков</v>
      </c>
      <c r="B45" s="9" t="s">
        <v>47</v>
      </c>
      <c r="C45" s="10">
        <f>'[1]ОБЩИЙ СВОД'!N45</f>
        <v>270.61034791971741</v>
      </c>
      <c r="D45" s="16">
        <v>290</v>
      </c>
      <c r="E45" s="12">
        <f t="shared" si="0"/>
        <v>435</v>
      </c>
    </row>
    <row r="46" spans="1:5" ht="26.25">
      <c r="A46" s="8" t="str">
        <f>'[1]ОБЩИЙ СВОД'!A46</f>
        <v>Массаж век</v>
      </c>
      <c r="B46" s="9" t="s">
        <v>48</v>
      </c>
      <c r="C46" s="10">
        <f>'[1]ОБЩИЙ СВОД'!N46</f>
        <v>166.00689861314495</v>
      </c>
      <c r="D46" s="16">
        <v>180</v>
      </c>
      <c r="E46" s="12">
        <f t="shared" si="0"/>
        <v>270</v>
      </c>
    </row>
    <row r="47" spans="1:5" ht="26.25">
      <c r="A47" s="8" t="str">
        <f>'[1]ОБЩИЙ СВОД'!A47</f>
        <v>Удаление ресниц</v>
      </c>
      <c r="B47" s="9" t="s">
        <v>49</v>
      </c>
      <c r="C47" s="10">
        <f>'[1]ОБЩИЙ СВОД'!N47</f>
        <v>344.01379722628991</v>
      </c>
      <c r="D47" s="16">
        <v>230</v>
      </c>
      <c r="E47" s="12">
        <f t="shared" si="0"/>
        <v>345</v>
      </c>
    </row>
    <row r="48" spans="1:5" ht="51.75">
      <c r="A48" s="8" t="str">
        <f>'[1]ОБЩИЙ СВОД'!A48</f>
        <v>Взятие мазка с конъюктивы век</v>
      </c>
      <c r="B48" s="9" t="s">
        <v>50</v>
      </c>
      <c r="C48" s="10">
        <f>'[1]ОБЩИЙ СВОД'!N48</f>
        <v>49.802069583943485</v>
      </c>
      <c r="D48" s="16">
        <v>35</v>
      </c>
      <c r="E48" s="12">
        <f t="shared" si="0"/>
        <v>52.5</v>
      </c>
    </row>
    <row r="49" spans="1:5" ht="77.25">
      <c r="A49" s="8" t="str">
        <f>'[1]ОБЩИЙ СВОД'!A49</f>
        <v xml:space="preserve">Проведение субконъюктивальных иньекций </v>
      </c>
      <c r="B49" s="9" t="s">
        <v>51</v>
      </c>
      <c r="C49" s="10">
        <f>'[1]ОБЩИЙ СВОД'!N49</f>
        <v>214.00689861314495</v>
      </c>
      <c r="D49" s="16">
        <v>250</v>
      </c>
      <c r="E49" s="12">
        <f t="shared" si="0"/>
        <v>375</v>
      </c>
    </row>
    <row r="50" spans="1:5" ht="39">
      <c r="A50" s="8" t="str">
        <f>'[1]ОБЩИЙ СВОД'!A50</f>
        <v>Лечение каплями, мазями</v>
      </c>
      <c r="B50" s="9" t="s">
        <v>52</v>
      </c>
      <c r="C50" s="10">
        <f>'[1]ОБЩИЙ СВОД'!N50</f>
        <v>356.01379722628991</v>
      </c>
      <c r="D50" s="16">
        <v>200</v>
      </c>
      <c r="E50" s="12">
        <f t="shared" si="0"/>
        <v>300</v>
      </c>
    </row>
    <row r="51" spans="1:5" ht="64.5">
      <c r="A51" s="8" t="str">
        <f>'[1]ОБЩИЙ СВОД'!A51</f>
        <v xml:space="preserve">Осмотр глазного дна на широкий зрачок </v>
      </c>
      <c r="B51" s="9" t="s">
        <v>53</v>
      </c>
      <c r="C51" s="10">
        <f>'[1]ОБЩИЙ СВОД'!N51</f>
        <v>436.6172465328624</v>
      </c>
      <c r="D51" s="16">
        <v>480</v>
      </c>
      <c r="E51" s="12">
        <f t="shared" si="0"/>
        <v>720</v>
      </c>
    </row>
    <row r="52" spans="1:5" ht="51.75">
      <c r="A52" s="8" t="str">
        <f>'[1]ОБЩИЙ СВОД'!A52</f>
        <v>Исследование аккомодации</v>
      </c>
      <c r="B52" s="9" t="s">
        <v>54</v>
      </c>
      <c r="C52" s="10">
        <f>'[1]ОБЩИЙ СВОД'!N52</f>
        <v>154.40551889051596</v>
      </c>
      <c r="D52" s="16">
        <v>160</v>
      </c>
      <c r="E52" s="12">
        <f t="shared" si="0"/>
        <v>240</v>
      </c>
    </row>
    <row r="53" spans="1:5" ht="51.75">
      <c r="A53" s="8" t="str">
        <f>'[1]ОБЩИЙ СВОД'!A53</f>
        <v>Визуальное исследование глаз</v>
      </c>
      <c r="B53" s="9" t="s">
        <v>55</v>
      </c>
      <c r="C53" s="10">
        <f>'[1]ОБЩИЙ СВОД'!N53</f>
        <v>49.802069583943485</v>
      </c>
      <c r="D53" s="16">
        <v>60</v>
      </c>
      <c r="E53" s="12">
        <f t="shared" si="0"/>
        <v>90</v>
      </c>
    </row>
    <row r="54" spans="1:5">
      <c r="A54" s="8"/>
      <c r="B54" s="9"/>
      <c r="C54" s="10"/>
      <c r="D54" s="16"/>
      <c r="E54" s="12"/>
    </row>
    <row r="55" spans="1:5" ht="26.25">
      <c r="A55" s="4" t="str">
        <f>'[1]ОБЩИЙ СВОД'!A55</f>
        <v xml:space="preserve">Эндокринология </v>
      </c>
      <c r="B55" s="9" t="s">
        <v>56</v>
      </c>
      <c r="C55" s="10">
        <f>'[1]ОБЩИЙ СВОД'!N55</f>
        <v>0</v>
      </c>
      <c r="D55" s="16">
        <f>C55</f>
        <v>0</v>
      </c>
      <c r="E55" s="12">
        <f t="shared" si="0"/>
        <v>0</v>
      </c>
    </row>
    <row r="56" spans="1:5" ht="51.75">
      <c r="A56" s="8" t="str">
        <f>'[1]ОБЩИЙ СВОД'!A56</f>
        <v>Эндокринолог  (консультация)</v>
      </c>
      <c r="B56" s="9" t="s">
        <v>57</v>
      </c>
      <c r="C56" s="10">
        <f>'[1]ОБЩИЙ СВОД'!N56</f>
        <v>346.41379722628994</v>
      </c>
      <c r="D56" s="11">
        <v>380</v>
      </c>
      <c r="E56" s="12">
        <f t="shared" si="0"/>
        <v>570</v>
      </c>
    </row>
    <row r="57" spans="1:5" ht="26.25">
      <c r="A57" s="8" t="str">
        <f>'[1]ОБЩИЙ СВОД'!A57</f>
        <v>Итого: 1 услуга</v>
      </c>
      <c r="B57" s="9" t="s">
        <v>58</v>
      </c>
      <c r="C57" s="10">
        <f>'[1]ОБЩИЙ СВОД'!N57</f>
        <v>0</v>
      </c>
      <c r="D57" s="16">
        <f>C57</f>
        <v>0</v>
      </c>
      <c r="E57" s="12">
        <f t="shared" si="0"/>
        <v>0</v>
      </c>
    </row>
    <row r="58" spans="1:5" ht="26.25">
      <c r="A58" s="4" t="str">
        <f>'[1]ОБЩИЙ СВОД'!A58</f>
        <v xml:space="preserve">Неврология </v>
      </c>
      <c r="B58" s="9" t="s">
        <v>59</v>
      </c>
      <c r="C58" s="10">
        <f>'[1]ОБЩИЙ СВОД'!N58</f>
        <v>0</v>
      </c>
      <c r="D58" s="16">
        <f>C58</f>
        <v>0</v>
      </c>
      <c r="E58" s="12">
        <f t="shared" si="0"/>
        <v>0</v>
      </c>
    </row>
    <row r="59" spans="1:5" ht="51.75">
      <c r="A59" s="4" t="str">
        <f>'[1]ОБЩИЙ СВОД'!A59</f>
        <v>Невропатолог  (консультация)</v>
      </c>
      <c r="B59" s="9" t="s">
        <v>60</v>
      </c>
      <c r="C59" s="10">
        <f>'[1]ОБЩИЙ СВОД'!N59</f>
        <v>347.99779722628995</v>
      </c>
      <c r="D59" s="16">
        <v>380</v>
      </c>
      <c r="E59" s="12">
        <f t="shared" si="0"/>
        <v>570</v>
      </c>
    </row>
    <row r="60" spans="1:5" ht="26.25">
      <c r="A60" s="8" t="str">
        <f>'[1]ОБЩИЙ СВОД'!A60</f>
        <v>Итого: 1 услуга</v>
      </c>
      <c r="B60" s="9" t="s">
        <v>61</v>
      </c>
      <c r="C60" s="10">
        <f>'[1]ОБЩИЙ СВОД'!N60</f>
        <v>0</v>
      </c>
      <c r="D60" s="16">
        <f>C60</f>
        <v>0</v>
      </c>
      <c r="E60" s="12">
        <f t="shared" si="0"/>
        <v>0</v>
      </c>
    </row>
    <row r="61" spans="1:5" ht="26.25">
      <c r="A61" s="4" t="str">
        <f>'[1]ОБЩИЙ СВОД'!A61</f>
        <v xml:space="preserve">Гинекология </v>
      </c>
      <c r="B61" s="9" t="s">
        <v>62</v>
      </c>
      <c r="C61" s="10">
        <f>'[1]ОБЩИЙ СВОД'!N61</f>
        <v>0</v>
      </c>
      <c r="D61" s="16">
        <f>C61</f>
        <v>0</v>
      </c>
      <c r="E61" s="12">
        <f t="shared" si="0"/>
        <v>0</v>
      </c>
    </row>
    <row r="62" spans="1:5" ht="51.75">
      <c r="A62" s="8" t="str">
        <f>'[1]ОБЩИЙ СВОД'!A62</f>
        <v>Гинеколог (консультация)</v>
      </c>
      <c r="B62" s="9" t="s">
        <v>63</v>
      </c>
      <c r="C62" s="10">
        <f>'[1]ОБЩИЙ СВОД'!N62</f>
        <v>293.73434791971744</v>
      </c>
      <c r="D62" s="16">
        <v>380</v>
      </c>
      <c r="E62" s="12">
        <f t="shared" si="0"/>
        <v>570</v>
      </c>
    </row>
    <row r="63" spans="1:5" ht="26.25">
      <c r="A63" s="4" t="str">
        <f>'[1]ОБЩИЙ СВОД'!A64</f>
        <v>ЛОР-служба</v>
      </c>
      <c r="B63" s="9" t="s">
        <v>64</v>
      </c>
      <c r="C63" s="10">
        <f>'[1]ОБЩИЙ СВОД'!N64</f>
        <v>0</v>
      </c>
      <c r="D63" s="16">
        <f>C63</f>
        <v>0</v>
      </c>
      <c r="E63" s="12">
        <f t="shared" si="0"/>
        <v>0</v>
      </c>
    </row>
    <row r="64" spans="1:5" ht="39">
      <c r="A64" s="8" t="str">
        <f>'[1]ОБЩИЙ СВОД'!A65</f>
        <v>ЛОР    (консультация)</v>
      </c>
      <c r="B64" s="9" t="s">
        <v>65</v>
      </c>
      <c r="C64" s="10">
        <f>'[1]ОБЩИЙ СВОД'!N65</f>
        <v>352.41379722628994</v>
      </c>
      <c r="D64" s="16">
        <v>380</v>
      </c>
      <c r="E64" s="12">
        <f t="shared" si="0"/>
        <v>570</v>
      </c>
    </row>
    <row r="65" spans="1:5" ht="64.5">
      <c r="A65" s="8" t="str">
        <f>'[1]ОБЩИЙ СВОД'!A66</f>
        <v xml:space="preserve"> Промывание слуховых проходов</v>
      </c>
      <c r="B65" s="9" t="s">
        <v>66</v>
      </c>
      <c r="C65" s="10">
        <f>'[1]ОБЩИЙ СВОД'!N66</f>
        <v>177.20551889051595</v>
      </c>
      <c r="D65" s="16">
        <v>200</v>
      </c>
      <c r="E65" s="12">
        <f t="shared" si="0"/>
        <v>300</v>
      </c>
    </row>
    <row r="66" spans="1:5" ht="77.25">
      <c r="A66" s="8" t="str">
        <f>'[1]ОБЩИЙ СВОД'!A67</f>
        <v xml:space="preserve"> Остановка носового кровотечения       </v>
      </c>
      <c r="B66" s="9" t="s">
        <v>67</v>
      </c>
      <c r="C66" s="10">
        <f>'[1]ОБЩИЙ СВОД'!N67</f>
        <v>435.21379722628996</v>
      </c>
      <c r="D66" s="16">
        <v>480</v>
      </c>
      <c r="E66" s="12">
        <f t="shared" si="0"/>
        <v>720</v>
      </c>
    </row>
    <row r="67" spans="1:5" ht="39">
      <c r="A67" s="8" t="str">
        <f>'[1]ОБЩИЙ СВОД'!A68</f>
        <v xml:space="preserve"> Санация небных миндалин</v>
      </c>
      <c r="B67" s="9" t="s">
        <v>68</v>
      </c>
      <c r="C67" s="10">
        <f>'[1]ОБЩИЙ СВОД'!N68</f>
        <v>200.00551889051596</v>
      </c>
      <c r="D67" s="16">
        <v>220</v>
      </c>
      <c r="E67" s="12">
        <f t="shared" si="0"/>
        <v>330</v>
      </c>
    </row>
    <row r="68" spans="1:5" ht="51.75">
      <c r="A68" s="8" t="str">
        <f>'[1]ОБЩИЙ СВОД'!A69</f>
        <v>Промывание носоглотки</v>
      </c>
      <c r="B68" s="9" t="s">
        <v>69</v>
      </c>
      <c r="C68" s="10">
        <f>'[1]ОБЩИЙ СВОД'!N69</f>
        <v>279.20551889051598</v>
      </c>
      <c r="D68" s="16">
        <v>300</v>
      </c>
      <c r="E68" s="12">
        <f t="shared" si="0"/>
        <v>450</v>
      </c>
    </row>
    <row r="69" spans="1:5" ht="64.5">
      <c r="A69" s="8" t="str">
        <f>'[1]ОБЩИЙ СВОД'!A70</f>
        <v>Обработка наружных слуховых проходов</v>
      </c>
      <c r="B69" s="9" t="s">
        <v>70</v>
      </c>
      <c r="C69" s="10">
        <f>'[1]ОБЩИЙ СВОД'!N70</f>
        <v>221.20689861314497</v>
      </c>
      <c r="D69" s="16">
        <v>250</v>
      </c>
      <c r="E69" s="12">
        <f t="shared" si="0"/>
        <v>375</v>
      </c>
    </row>
    <row r="70" spans="1:5" ht="51.75">
      <c r="A70" s="8" t="str">
        <f>'[1]ОБЩИЙ СВОД'!A71</f>
        <v>Продувание  евстахиевой трубы</v>
      </c>
      <c r="B70" s="9" t="s">
        <v>71</v>
      </c>
      <c r="C70" s="10">
        <f>'[1]ОБЩИЙ СВОД'!N71</f>
        <v>207.20551889051595</v>
      </c>
      <c r="D70" s="16">
        <v>230</v>
      </c>
      <c r="E70" s="12">
        <f t="shared" si="0"/>
        <v>345</v>
      </c>
    </row>
    <row r="71" spans="1:5" ht="39">
      <c r="A71" s="8" t="str">
        <f>'[1]ОБЩИЙ СВОД'!A72</f>
        <v>ИТОГО ЛОР 7 услуг</v>
      </c>
      <c r="B71" s="9" t="s">
        <v>72</v>
      </c>
      <c r="C71" s="10">
        <f>'[1]ОБЩИЙ СВОД'!N72</f>
        <v>0</v>
      </c>
      <c r="D71" s="16">
        <f>C71</f>
        <v>0</v>
      </c>
      <c r="E71" s="12">
        <f t="shared" si="0"/>
        <v>0</v>
      </c>
    </row>
    <row r="72" spans="1:5" ht="39">
      <c r="A72" s="4" t="str">
        <f>'[1]ОБЩИЙ СВОД'!A73</f>
        <v>Лучевая диагностика</v>
      </c>
      <c r="B72" s="9" t="s">
        <v>73</v>
      </c>
      <c r="C72" s="10">
        <f>'[1]ОБЩИЙ СВОД'!N73</f>
        <v>0</v>
      </c>
      <c r="D72" s="16">
        <f>C72</f>
        <v>0</v>
      </c>
      <c r="E72" s="12">
        <f t="shared" ref="E72:E135" si="1">D72*1.5</f>
        <v>0</v>
      </c>
    </row>
    <row r="73" spans="1:5" ht="51.75">
      <c r="A73" s="8" t="str">
        <f>'[1]ОБЩИЙ СВОД'!A74</f>
        <v>Консультация рентгенолога</v>
      </c>
      <c r="B73" s="9" t="s">
        <v>74</v>
      </c>
      <c r="C73" s="10">
        <f>'[1]ОБЩИЙ СВОД'!N74</f>
        <v>273.37323076923076</v>
      </c>
      <c r="D73" s="16">
        <f>C73</f>
        <v>273.37323076923076</v>
      </c>
      <c r="E73" s="12">
        <f t="shared" si="1"/>
        <v>410.05984615384614</v>
      </c>
    </row>
    <row r="74" spans="1:5" ht="39">
      <c r="A74" s="8" t="str">
        <f>'[1]ОБЩИЙ СВОД'!A75</f>
        <v>Флюорография ( 1 снимок)</v>
      </c>
      <c r="B74" s="9" t="s">
        <v>75</v>
      </c>
      <c r="C74" s="10">
        <f>'[1]ОБЩИЙ СВОД'!N75</f>
        <v>206.24882051282052</v>
      </c>
      <c r="D74" s="16">
        <f>C74</f>
        <v>206.24882051282052</v>
      </c>
      <c r="E74" s="12">
        <f t="shared" si="1"/>
        <v>309.37323076923076</v>
      </c>
    </row>
    <row r="75" spans="1:5" ht="51.75">
      <c r="A75" s="8" t="str">
        <f>'[1]ОБЩИЙ СВОД'!A76</f>
        <v>Обзорная рентгенография легких</v>
      </c>
      <c r="B75" s="9" t="s">
        <v>76</v>
      </c>
      <c r="C75" s="10">
        <f>'[1]ОБЩИЙ СВОД'!N76</f>
        <v>315.3732307692307</v>
      </c>
      <c r="D75" s="16">
        <v>350</v>
      </c>
      <c r="E75" s="12">
        <f t="shared" si="1"/>
        <v>525</v>
      </c>
    </row>
    <row r="76" spans="1:5" ht="64.5">
      <c r="A76" s="8" t="str">
        <f>'[1]ОБЩИЙ СВОД'!A77</f>
        <v>Рентгенография придаточных пазух носа</v>
      </c>
      <c r="B76" s="9" t="s">
        <v>77</v>
      </c>
      <c r="C76" s="10">
        <f>'[1]ОБЩИЙ СВОД'!N77</f>
        <v>315.3732307692307</v>
      </c>
      <c r="D76" s="16">
        <v>350</v>
      </c>
      <c r="E76" s="12">
        <f t="shared" si="1"/>
        <v>525</v>
      </c>
    </row>
    <row r="77" spans="1:5" ht="102.75">
      <c r="A77" s="8" t="str">
        <f>'[1]ОБЩИЙ СВОД'!A78</f>
        <v>Рентгенография пояснично-крестцового отдела позвоночника</v>
      </c>
      <c r="B77" s="9" t="s">
        <v>78</v>
      </c>
      <c r="C77" s="10">
        <f>'[1]ОБЩИЙ СВОД'!N78</f>
        <v>315.3732307692307</v>
      </c>
      <c r="D77" s="16">
        <v>350</v>
      </c>
      <c r="E77" s="12">
        <f t="shared" si="1"/>
        <v>525</v>
      </c>
    </row>
    <row r="78" spans="1:5" ht="77.25">
      <c r="A78" s="8" t="str">
        <f>'[1]ОБЩИЙ СВОД'!A79</f>
        <v xml:space="preserve">Рентгенография шейного отдела позвоночника </v>
      </c>
      <c r="B78" s="9" t="s">
        <v>79</v>
      </c>
      <c r="C78" s="10">
        <f>'[1]ОБЩИЙ СВОД'!N79</f>
        <v>285.37323076923076</v>
      </c>
      <c r="D78" s="16">
        <v>200</v>
      </c>
      <c r="E78" s="12">
        <f t="shared" si="1"/>
        <v>300</v>
      </c>
    </row>
    <row r="79" spans="1:5" ht="77.25">
      <c r="A79" s="8" t="str">
        <f>'[1]ОБЩИЙ СВОД'!A80</f>
        <v>Рентгенография грудного отдела позвоночника</v>
      </c>
      <c r="B79" s="9" t="s">
        <v>80</v>
      </c>
      <c r="C79" s="10">
        <f>'[1]ОБЩИЙ СВОД'!N80</f>
        <v>285.37323076923076</v>
      </c>
      <c r="D79" s="16">
        <v>200</v>
      </c>
      <c r="E79" s="12">
        <f t="shared" si="1"/>
        <v>300</v>
      </c>
    </row>
    <row r="80" spans="1:5" ht="39">
      <c r="A80" s="8" t="str">
        <f>'[1]ОБЩИЙ СВОД'!A81</f>
        <v>Снимок костей таза</v>
      </c>
      <c r="B80" s="9" t="s">
        <v>81</v>
      </c>
      <c r="C80" s="10">
        <f>'[1]ОБЩИЙ СВОД'!N81</f>
        <v>315.3732307692307</v>
      </c>
      <c r="D80" s="16">
        <v>350</v>
      </c>
      <c r="E80" s="12">
        <f t="shared" si="1"/>
        <v>525</v>
      </c>
    </row>
    <row r="81" spans="1:5" ht="39">
      <c r="A81" s="8" t="str">
        <f>'[1]ОБЩИЙ СВОД'!A82</f>
        <v>Снимок костей черепа</v>
      </c>
      <c r="B81" s="9" t="s">
        <v>82</v>
      </c>
      <c r="C81" s="10">
        <f>'[1]ОБЩИЙ СВОД'!N82</f>
        <v>370.49764102564103</v>
      </c>
      <c r="D81" s="16">
        <v>415</v>
      </c>
      <c r="E81" s="12">
        <f t="shared" si="1"/>
        <v>622.5</v>
      </c>
    </row>
    <row r="82" spans="1:5" ht="39">
      <c r="A82" s="8" t="str">
        <f>'[1]ОБЩИЙ СВОД'!A83</f>
        <v>Снимок лицевого скелета</v>
      </c>
      <c r="B82" s="9" t="s">
        <v>83</v>
      </c>
      <c r="C82" s="10">
        <f>'[1]ОБЩИЙ СВОД'!N83</f>
        <v>406.49764102564103</v>
      </c>
      <c r="D82" s="16">
        <v>450</v>
      </c>
      <c r="E82" s="12">
        <f t="shared" si="1"/>
        <v>675</v>
      </c>
    </row>
    <row r="83" spans="1:5" ht="64.5">
      <c r="A83" s="8" t="str">
        <f>'[1]ОБЩИЙ СВОД'!A84</f>
        <v>Обзорная рентгенография брюшной полости</v>
      </c>
      <c r="B83" s="9" t="s">
        <v>84</v>
      </c>
      <c r="C83" s="10">
        <f>'[1]ОБЩИЙ СВОД'!N84</f>
        <v>400.49764102564103</v>
      </c>
      <c r="D83" s="16">
        <v>450</v>
      </c>
      <c r="E83" s="12">
        <f t="shared" si="1"/>
        <v>675</v>
      </c>
    </row>
    <row r="84" spans="1:5" ht="51.75">
      <c r="A84" s="8" t="str">
        <f>'[1]ОБЩИЙ СВОД'!A85</f>
        <v>Снимок верхних конечностей</v>
      </c>
      <c r="B84" s="9" t="s">
        <v>85</v>
      </c>
      <c r="C84" s="10">
        <f>'[1]ОБЩИЙ СВОД'!N85</f>
        <v>359.69764102564102</v>
      </c>
      <c r="D84" s="16">
        <v>400</v>
      </c>
      <c r="E84" s="12">
        <f t="shared" si="1"/>
        <v>600</v>
      </c>
    </row>
    <row r="85" spans="1:5" ht="51.75">
      <c r="A85" s="8" t="str">
        <f>'[1]ОБЩИЙ СВОД'!A86</f>
        <v>Снимок нижних конечностей</v>
      </c>
      <c r="B85" s="9" t="s">
        <v>86</v>
      </c>
      <c r="C85" s="10">
        <f>'[1]ОБЩИЙ СВОД'!N86</f>
        <v>359.69764102564102</v>
      </c>
      <c r="D85" s="16">
        <v>400</v>
      </c>
      <c r="E85" s="12">
        <f t="shared" si="1"/>
        <v>600</v>
      </c>
    </row>
    <row r="86" spans="1:5" ht="26.25">
      <c r="A86" s="8" t="str">
        <f>'[1]ОБЩИЙ СВОД'!A87</f>
        <v>ИТОГО: 13 услуг</v>
      </c>
      <c r="B86" s="9" t="s">
        <v>87</v>
      </c>
      <c r="C86" s="10">
        <f>'[1]ОБЩИЙ СВОД'!N87</f>
        <v>0</v>
      </c>
      <c r="D86" s="16">
        <f>C86</f>
        <v>0</v>
      </c>
      <c r="E86" s="12">
        <f t="shared" si="1"/>
        <v>0</v>
      </c>
    </row>
    <row r="87" spans="1:5" ht="26.25">
      <c r="A87" s="4" t="str">
        <f>'[1]ОБЩИЙ СВОД'!A88</f>
        <v>Массажист</v>
      </c>
      <c r="B87" s="9" t="s">
        <v>88</v>
      </c>
      <c r="C87" s="10">
        <f>'[1]ОБЩИЙ СВОД'!N88</f>
        <v>0</v>
      </c>
      <c r="D87" s="16">
        <f>C87</f>
        <v>0</v>
      </c>
      <c r="E87" s="12">
        <f t="shared" si="1"/>
        <v>0</v>
      </c>
    </row>
    <row r="88" spans="1:5" ht="26.25">
      <c r="A88" s="8" t="str">
        <f>'[1]ОБЩИЙ СВОД'!A89</f>
        <v>Общий массаж</v>
      </c>
      <c r="B88" s="9" t="s">
        <v>89</v>
      </c>
      <c r="C88" s="10">
        <f>'[1]ОБЩИЙ СВОД'!N89</f>
        <v>411.25332198347115</v>
      </c>
      <c r="D88" s="16">
        <v>270</v>
      </c>
      <c r="E88" s="12">
        <f t="shared" si="1"/>
        <v>405</v>
      </c>
    </row>
    <row r="89" spans="1:5" ht="26.25">
      <c r="A89" s="8" t="str">
        <f>'[1]ОБЩИЙ СВОД'!A90</f>
        <v>Лечебный массаж</v>
      </c>
      <c r="B89" s="9" t="s">
        <v>90</v>
      </c>
      <c r="C89" s="10">
        <f>'[1]ОБЩИЙ СВОД'!N90</f>
        <v>411.25332198347115</v>
      </c>
      <c r="D89" s="16">
        <v>270</v>
      </c>
      <c r="E89" s="12">
        <f t="shared" si="1"/>
        <v>405</v>
      </c>
    </row>
    <row r="90" spans="1:5">
      <c r="A90" s="8" t="e">
        <f>'[1]ОБЩИЙ СВОД'!#REF!</f>
        <v>#REF!</v>
      </c>
      <c r="B90" s="9" t="s">
        <v>91</v>
      </c>
      <c r="C90" s="10" t="e">
        <f>'[1]ОБЩИЙ СВОД'!#REF!</f>
        <v>#REF!</v>
      </c>
      <c r="D90" s="16">
        <v>200</v>
      </c>
      <c r="E90" s="12">
        <f t="shared" si="1"/>
        <v>300</v>
      </c>
    </row>
    <row r="91" spans="1:5" ht="26.25">
      <c r="A91" s="8" t="str">
        <f>'[1]ОБЩИЙ СВОД'!A91</f>
        <v xml:space="preserve">ИТОГО: 3 услуг </v>
      </c>
      <c r="B91" s="9" t="s">
        <v>92</v>
      </c>
      <c r="C91" s="10">
        <f>'[1]ОБЩИЙ СВОД'!N91</f>
        <v>0</v>
      </c>
      <c r="D91" s="16">
        <f>C91</f>
        <v>0</v>
      </c>
      <c r="E91" s="12">
        <f t="shared" si="1"/>
        <v>0</v>
      </c>
    </row>
    <row r="92" spans="1:5" ht="64.5">
      <c r="A92" s="4" t="str">
        <f>'[1]ОБЩИЙ СВОД'!A92</f>
        <v>Физиотерапевтические процедуры</v>
      </c>
      <c r="B92" s="9" t="s">
        <v>93</v>
      </c>
      <c r="C92" s="10">
        <f>'[1]ОБЩИЙ СВОД'!N92</f>
        <v>0</v>
      </c>
      <c r="D92" s="16">
        <f>C92</f>
        <v>0</v>
      </c>
      <c r="E92" s="12">
        <f t="shared" si="1"/>
        <v>0</v>
      </c>
    </row>
    <row r="93" spans="1:5" ht="26.25">
      <c r="A93" s="8" t="str">
        <f>'[1]ОБЩИЙ СВОД'!A93</f>
        <v xml:space="preserve">Электрофорез: </v>
      </c>
      <c r="B93" s="9" t="s">
        <v>94</v>
      </c>
      <c r="C93" s="10">
        <f>'[1]ОБЩИЙ СВОД'!N93</f>
        <v>0</v>
      </c>
      <c r="D93" s="16">
        <f>C93</f>
        <v>0</v>
      </c>
      <c r="E93" s="12">
        <f t="shared" si="1"/>
        <v>0</v>
      </c>
    </row>
    <row r="94" spans="1:5" ht="51.75">
      <c r="A94" s="8" t="str">
        <f>'[1]ОБЩИЙ СВОД'!A94</f>
        <v>.+ электрод при дисплазии</v>
      </c>
      <c r="B94" s="9" t="s">
        <v>95</v>
      </c>
      <c r="C94" s="10">
        <f>'[1]ОБЩИЙ СВОД'!N94</f>
        <v>157.0478043688174</v>
      </c>
      <c r="D94" s="16">
        <v>170</v>
      </c>
      <c r="E94" s="12">
        <f t="shared" si="1"/>
        <v>255</v>
      </c>
    </row>
    <row r="95" spans="1:5" ht="39">
      <c r="A95" s="8" t="str">
        <f>'[1]ОБЩИЙ СВОД'!A95</f>
        <v>.+ электрод на спину</v>
      </c>
      <c r="B95" s="9" t="s">
        <v>96</v>
      </c>
      <c r="C95" s="10">
        <f>'[1]ОБЩИЙ СВОД'!N95</f>
        <v>160.64780436881739</v>
      </c>
      <c r="D95" s="16">
        <v>170</v>
      </c>
      <c r="E95" s="12">
        <f t="shared" si="1"/>
        <v>255</v>
      </c>
    </row>
    <row r="96" spans="1:5" ht="51.75">
      <c r="A96" s="8" t="str">
        <f>'[1]ОБЩИЙ СВОД'!A96</f>
        <v>.+ электрод на стопы ног</v>
      </c>
      <c r="B96" s="9" t="s">
        <v>97</v>
      </c>
      <c r="C96" s="10">
        <f>'[1]ОБЩИЙ СВОД'!N96</f>
        <v>163.0478043688174</v>
      </c>
      <c r="D96" s="16">
        <v>180</v>
      </c>
      <c r="E96" s="12">
        <f t="shared" si="1"/>
        <v>270</v>
      </c>
    </row>
    <row r="97" spans="1:5" ht="39">
      <c r="A97" s="8" t="str">
        <f>'[1]ОБЩИЙ СВОД'!A97</f>
        <v>.+ электрод на грыжу</v>
      </c>
      <c r="B97" s="9" t="s">
        <v>98</v>
      </c>
      <c r="C97" s="10">
        <f>'[1]ОБЩИЙ СВОД'!N97</f>
        <v>140.84780436881738</v>
      </c>
      <c r="D97" s="16">
        <f t="shared" ref="D97:D160" si="2">C97</f>
        <v>140.84780436881738</v>
      </c>
      <c r="E97" s="12">
        <f t="shared" si="1"/>
        <v>211.27170655322607</v>
      </c>
    </row>
    <row r="98" spans="1:5" ht="51.75">
      <c r="A98" s="8" t="str">
        <f>'[1]ОБЩИЙ СВОД'!A98</f>
        <v>.+ электрод на ниж живота</v>
      </c>
      <c r="B98" s="9" t="s">
        <v>99</v>
      </c>
      <c r="C98" s="10">
        <f>'[1]ОБЩИЙ СВОД'!N98</f>
        <v>145.04780436881737</v>
      </c>
      <c r="D98" s="16">
        <v>160</v>
      </c>
      <c r="E98" s="12">
        <f t="shared" si="1"/>
        <v>240</v>
      </c>
    </row>
    <row r="99" spans="1:5" ht="64.5">
      <c r="A99" s="8" t="str">
        <f>'[1]ОБЩИЙ СВОД'!A99</f>
        <v>.+ электрод на шейный отдел</v>
      </c>
      <c r="B99" s="9" t="s">
        <v>100</v>
      </c>
      <c r="C99" s="10">
        <f>'[1]ОБЩИЙ СВОД'!N99</f>
        <v>147.44780436881737</v>
      </c>
      <c r="D99" s="16">
        <f t="shared" si="2"/>
        <v>147.44780436881737</v>
      </c>
      <c r="E99" s="12">
        <f t="shared" si="1"/>
        <v>221.17170655322604</v>
      </c>
    </row>
    <row r="100" spans="1:5" ht="64.5">
      <c r="A100" s="8" t="str">
        <f>'[1]ОБЩИЙ СВОД'!A100</f>
        <v>.- электрод на шейный отдел</v>
      </c>
      <c r="B100" s="9" t="s">
        <v>101</v>
      </c>
      <c r="C100" s="10">
        <f>'[1]ОБЩИЙ СВОД'!N100</f>
        <v>143.84780436881738</v>
      </c>
      <c r="D100" s="16">
        <v>160</v>
      </c>
      <c r="E100" s="12">
        <f t="shared" si="1"/>
        <v>240</v>
      </c>
    </row>
    <row r="101" spans="1:5" ht="39">
      <c r="A101" s="8" t="str">
        <f>'[1]ОБЩИЙ СВОД'!A101</f>
        <v>.- электрод на спину</v>
      </c>
      <c r="B101" s="9" t="s">
        <v>102</v>
      </c>
      <c r="C101" s="10">
        <f>'[1]ОБЩИЙ СВОД'!N101</f>
        <v>145.04780436881737</v>
      </c>
      <c r="D101" s="16">
        <v>160</v>
      </c>
      <c r="E101" s="12">
        <f t="shared" si="1"/>
        <v>240</v>
      </c>
    </row>
    <row r="102" spans="1:5" ht="51.75">
      <c r="A102" s="8" t="str">
        <f>'[1]ОБЩИЙ СВОД'!A102</f>
        <v>УВЧ-терапия: одна прцедура</v>
      </c>
      <c r="B102" s="9" t="s">
        <v>103</v>
      </c>
      <c r="C102" s="10">
        <f>'[1]ОБЩИЙ СВОД'!N102</f>
        <v>139.04780436881737</v>
      </c>
      <c r="D102" s="16">
        <f t="shared" si="2"/>
        <v>139.04780436881737</v>
      </c>
      <c r="E102" s="12">
        <f t="shared" si="1"/>
        <v>208.57170655322605</v>
      </c>
    </row>
    <row r="103" spans="1:5" ht="51.75">
      <c r="A103" s="8" t="str">
        <f>'[1]ОБЩИЙ СВОД'!A103</f>
        <v>Ультразвук: одна процедура</v>
      </c>
      <c r="B103" s="9" t="s">
        <v>104</v>
      </c>
      <c r="C103" s="10">
        <f>'[1]ОБЩИЙ СВОД'!N103</f>
        <v>172.64780436881739</v>
      </c>
      <c r="D103" s="16">
        <f t="shared" si="2"/>
        <v>172.64780436881739</v>
      </c>
      <c r="E103" s="12">
        <f t="shared" si="1"/>
        <v>258.97170655322611</v>
      </c>
    </row>
    <row r="104" spans="1:5" ht="90">
      <c r="A104" s="8" t="str">
        <f>'[1]ОБЩИЙ СВОД'!A104</f>
        <v>УФО (ультрафиолетовое облучение) : одна процедура</v>
      </c>
      <c r="B104" s="9" t="s">
        <v>105</v>
      </c>
      <c r="C104" s="10">
        <f>'[1]ОБЩИЙ СВОД'!N104</f>
        <v>109.21226305817216</v>
      </c>
      <c r="D104" s="16">
        <v>120</v>
      </c>
      <c r="E104" s="12">
        <f t="shared" si="1"/>
        <v>180</v>
      </c>
    </row>
    <row r="105" spans="1:5" ht="64.5">
      <c r="A105" s="8" t="str">
        <f>'[1]ОБЩИЙ СВОД'!A105</f>
        <v xml:space="preserve">Токки Д! Арсенваля: одна процедура </v>
      </c>
      <c r="B105" s="9" t="s">
        <v>106</v>
      </c>
      <c r="C105" s="10">
        <f>'[1]ОБЩИЙ СВОД'!N105</f>
        <v>237.17370655322603</v>
      </c>
      <c r="D105" s="16">
        <f t="shared" si="2"/>
        <v>237.17370655322603</v>
      </c>
      <c r="E105" s="12">
        <f t="shared" si="1"/>
        <v>355.76055982983905</v>
      </c>
    </row>
    <row r="106" spans="1:5" ht="64.5">
      <c r="A106" s="8" t="str">
        <f>'[1]ОБЩИЙ СВОД'!A106</f>
        <v>Ультросонофарез: одна процедура</v>
      </c>
      <c r="B106" s="9" t="s">
        <v>107</v>
      </c>
      <c r="C106" s="10">
        <f>'[1]ОБЩИЙ СВОД'!N106</f>
        <v>235.97370655322604</v>
      </c>
      <c r="D106" s="16">
        <f t="shared" si="2"/>
        <v>235.97370655322604</v>
      </c>
      <c r="E106" s="12">
        <f t="shared" si="1"/>
        <v>353.96055982983904</v>
      </c>
    </row>
    <row r="107" spans="1:5" ht="51.75">
      <c r="A107" s="8" t="str">
        <f>'[1]ОБЩИЙ СВОД'!A107</f>
        <v>Лазер: одна процедура</v>
      </c>
      <c r="B107" s="9" t="s">
        <v>108</v>
      </c>
      <c r="C107" s="10">
        <f>'[1]ОБЩИЙ СВОД'!N107</f>
        <v>401.95141310645209</v>
      </c>
      <c r="D107" s="16">
        <f t="shared" si="2"/>
        <v>401.95141310645209</v>
      </c>
      <c r="E107" s="12">
        <f t="shared" si="1"/>
        <v>602.92711965967817</v>
      </c>
    </row>
    <row r="108" spans="1:5" ht="115.5">
      <c r="A108" s="8" t="str">
        <f>'[1]ОБЩИЙ СВОД'!A108</f>
        <v>Волновые токи сантиметровые и дециметровые: одна процедура</v>
      </c>
      <c r="B108" s="9" t="s">
        <v>109</v>
      </c>
      <c r="C108" s="10">
        <f>'[1]ОБЩИЙ СВОД'!N108</f>
        <v>73.321902184408685</v>
      </c>
      <c r="D108" s="16">
        <f t="shared" si="2"/>
        <v>73.321902184408685</v>
      </c>
      <c r="E108" s="12">
        <f t="shared" si="1"/>
        <v>109.98285327661303</v>
      </c>
    </row>
    <row r="109" spans="1:5" ht="26.25">
      <c r="A109" s="8" t="str">
        <f>'[1]ОБЩИЙ СВОД'!A109</f>
        <v xml:space="preserve">ИТОГО: 8 услуг </v>
      </c>
      <c r="B109" s="9" t="s">
        <v>110</v>
      </c>
      <c r="C109" s="10">
        <f>'[1]ОБЩИЙ СВОД'!N109</f>
        <v>0</v>
      </c>
      <c r="D109" s="16">
        <f t="shared" si="2"/>
        <v>0</v>
      </c>
      <c r="E109" s="12">
        <f t="shared" si="1"/>
        <v>0</v>
      </c>
    </row>
    <row r="110" spans="1:5" ht="26.25">
      <c r="A110" s="4" t="str">
        <f>'[1]ОБЩИЙ СВОД'!A110</f>
        <v>ЛАБОРАТОРИЯ</v>
      </c>
      <c r="B110" s="9" t="s">
        <v>111</v>
      </c>
      <c r="C110" s="10">
        <f>'[1]ОБЩИЙ СВОД'!N110</f>
        <v>0</v>
      </c>
      <c r="D110" s="16">
        <f t="shared" si="2"/>
        <v>0</v>
      </c>
      <c r="E110" s="12">
        <f t="shared" si="1"/>
        <v>0</v>
      </c>
    </row>
    <row r="111" spans="1:5" ht="51.75">
      <c r="A111" s="8" t="str">
        <f>'[1]ОБЩИЙ СВОД'!A111</f>
        <v>Общеклинические исследования</v>
      </c>
      <c r="B111" s="9" t="s">
        <v>112</v>
      </c>
      <c r="C111" s="10">
        <f>'[1]ОБЩИЙ СВОД'!N111</f>
        <v>0</v>
      </c>
      <c r="D111" s="16">
        <f t="shared" si="2"/>
        <v>0</v>
      </c>
      <c r="E111" s="12">
        <f t="shared" si="1"/>
        <v>0</v>
      </c>
    </row>
    <row r="112" spans="1:5" ht="141">
      <c r="A112" s="8" t="str">
        <f>'[1]ОБЩИЙ СВОД'!A112</f>
        <v>Общий анализ мочи экспресс-тестом автоматизированный расчет (11 параметров)</v>
      </c>
      <c r="B112" s="9" t="s">
        <v>113</v>
      </c>
      <c r="C112" s="10">
        <f>'[1]ОБЩИЙ СВОД'!N112</f>
        <v>132.99344314492319</v>
      </c>
      <c r="D112" s="16">
        <f t="shared" si="2"/>
        <v>132.99344314492319</v>
      </c>
      <c r="E112" s="12">
        <f t="shared" si="1"/>
        <v>199.4901647173848</v>
      </c>
    </row>
    <row r="113" spans="1:5" ht="102.75">
      <c r="A113" s="8" t="str">
        <f>'[1]ОБЩИЙ СВОД'!A113</f>
        <v>Общий анализ мочи  ручным методом    ( 6 параметров)</v>
      </c>
      <c r="B113" s="9" t="s">
        <v>114</v>
      </c>
      <c r="C113" s="10">
        <f>'[1]ОБЩИЙ СВОД'!N113</f>
        <v>137.43583194098912</v>
      </c>
      <c r="D113" s="16">
        <f t="shared" si="2"/>
        <v>137.43583194098912</v>
      </c>
      <c r="E113" s="12">
        <f t="shared" si="1"/>
        <v>206.15374791148366</v>
      </c>
    </row>
    <row r="114" spans="1:5" ht="128.25">
      <c r="A114" s="8" t="str">
        <f>'[1]ОБЩИЙ СВОД'!A114</f>
        <v>Подсчет количества форменных элементов  методом  Нечипоренко</v>
      </c>
      <c r="B114" s="9" t="s">
        <v>115</v>
      </c>
      <c r="C114" s="10">
        <f>'[1]ОБЩИЙ СВОД'!N114</f>
        <v>248.4955518426377</v>
      </c>
      <c r="D114" s="16">
        <f t="shared" si="2"/>
        <v>248.4955518426377</v>
      </c>
      <c r="E114" s="12">
        <f t="shared" si="1"/>
        <v>372.74332776395653</v>
      </c>
    </row>
    <row r="115" spans="1:5" ht="26.25">
      <c r="A115" s="8" t="str">
        <f>'[1]ОБЩИЙ СВОД'!A115</f>
        <v>Исследование кала</v>
      </c>
      <c r="B115" s="9" t="s">
        <v>116</v>
      </c>
      <c r="C115" s="10">
        <f>'[1]ОБЩИЙ СВОД'!N115</f>
        <v>248.4955518426377</v>
      </c>
      <c r="D115" s="16">
        <f t="shared" si="2"/>
        <v>248.4955518426377</v>
      </c>
      <c r="E115" s="12">
        <f t="shared" si="1"/>
        <v>372.74332776395653</v>
      </c>
    </row>
    <row r="116" spans="1:5" ht="51.75">
      <c r="A116" s="8" t="str">
        <f>'[1]ОБЩИЙ СВОД'!A116</f>
        <v>Обнаружение простейших</v>
      </c>
      <c r="B116" s="9" t="s">
        <v>117</v>
      </c>
      <c r="C116" s="10">
        <f>'[1]ОБЩИЙ СВОД'!N116</f>
        <v>248.4955518426377</v>
      </c>
      <c r="D116" s="16">
        <f t="shared" si="2"/>
        <v>248.4955518426377</v>
      </c>
      <c r="E116" s="12">
        <f t="shared" si="1"/>
        <v>372.74332776395653</v>
      </c>
    </row>
    <row r="117" spans="1:5" ht="90">
      <c r="A117" s="8" t="str">
        <f>'[1]ОБЩИЙ СВОД'!A117</f>
        <v>Исследование  отделяемого  мочеполовых органов</v>
      </c>
      <c r="B117" s="9" t="s">
        <v>118</v>
      </c>
      <c r="C117" s="10">
        <f>'[1]ОБЩИЙ СВОД'!N117</f>
        <v>248.4955518426377</v>
      </c>
      <c r="D117" s="16">
        <f t="shared" si="2"/>
        <v>248.4955518426377</v>
      </c>
      <c r="E117" s="12">
        <f t="shared" si="1"/>
        <v>372.74332776395653</v>
      </c>
    </row>
    <row r="118" spans="1:5" ht="128.25">
      <c r="A118" s="8" t="str">
        <f>'[1]ОБЩИЙ СВОД'!A118</f>
        <v>Обнаружение трихомонад и гонококков в окрашенных  препаратах</v>
      </c>
      <c r="B118" s="9" t="s">
        <v>119</v>
      </c>
      <c r="C118" s="10">
        <f>'[1]ОБЩИЙ СВОД'!N118</f>
        <v>248.4955518426377</v>
      </c>
      <c r="D118" s="16">
        <f t="shared" si="2"/>
        <v>248.4955518426377</v>
      </c>
      <c r="E118" s="12">
        <f t="shared" si="1"/>
        <v>372.74332776395653</v>
      </c>
    </row>
    <row r="119" spans="1:5" ht="39">
      <c r="A119" s="8" t="str">
        <f>'[1]ОБЩИЙ СВОД'!A119</f>
        <v xml:space="preserve">  -  ручной метод</v>
      </c>
      <c r="B119" s="9" t="s">
        <v>120</v>
      </c>
      <c r="C119" s="10">
        <f>'[1]ОБЩИЙ СВОД'!N119</f>
        <v>248.4955518426377</v>
      </c>
      <c r="D119" s="16">
        <f t="shared" si="2"/>
        <v>248.4955518426377</v>
      </c>
      <c r="E119" s="12">
        <f t="shared" si="1"/>
        <v>372.74332776395653</v>
      </c>
    </row>
    <row r="120" spans="1:5" ht="90">
      <c r="A120" s="8" t="str">
        <f>'[1]ОБЩИЙ СВОД'!A120</f>
        <v>Гематологические и цитохимические  исследования</v>
      </c>
      <c r="B120" s="9" t="s">
        <v>121</v>
      </c>
      <c r="C120" s="10">
        <f>'[1]ОБЩИЙ СВОД'!N120</f>
        <v>0</v>
      </c>
      <c r="D120" s="16">
        <f t="shared" si="2"/>
        <v>0</v>
      </c>
      <c r="E120" s="12">
        <f t="shared" si="1"/>
        <v>0</v>
      </c>
    </row>
    <row r="121" spans="1:5" ht="64.5">
      <c r="A121" s="8" t="str">
        <f>'[1]ОБЩИЙ СВОД'!A121</f>
        <v>Общий анализ крови ручным методом</v>
      </c>
      <c r="B121" s="9" t="s">
        <v>122</v>
      </c>
      <c r="C121" s="10">
        <f>'[1]ОБЩИЙ СВОД'!N121</f>
        <v>0</v>
      </c>
      <c r="D121" s="16">
        <f t="shared" si="2"/>
        <v>0</v>
      </c>
      <c r="E121" s="12">
        <f t="shared" si="1"/>
        <v>0</v>
      </c>
    </row>
    <row r="122" spans="1:5" ht="166.5">
      <c r="A122" s="8" t="str">
        <f>'[1]ОБЩИЙ СВОД'!A122</f>
        <v>5 показателей: гемоглобин, подсчет  эритроцитов, СОЭ, лейкоцитов, лейкоцитарной  формулы</v>
      </c>
      <c r="B122" s="9" t="s">
        <v>123</v>
      </c>
      <c r="C122" s="10">
        <f>'[1]ОБЩИЙ СВОД'!N122</f>
        <v>297.30468880487251</v>
      </c>
      <c r="D122" s="16">
        <f t="shared" si="2"/>
        <v>297.30468880487251</v>
      </c>
      <c r="E122" s="12">
        <f t="shared" si="1"/>
        <v>445.95703320730877</v>
      </c>
    </row>
    <row r="123" spans="1:5" ht="39">
      <c r="A123" s="8" t="str">
        <f>'[1]ОБЩИЙ СВОД'!A123</f>
        <v xml:space="preserve">  -  ручной метод</v>
      </c>
      <c r="B123" s="9" t="s">
        <v>124</v>
      </c>
      <c r="C123" s="10">
        <f>'[1]ОБЩИЙ СВОД'!N123</f>
        <v>252.00375104389801</v>
      </c>
      <c r="D123" s="16">
        <f t="shared" si="2"/>
        <v>252.00375104389801</v>
      </c>
      <c r="E123" s="12">
        <f t="shared" si="1"/>
        <v>378.00562656584702</v>
      </c>
    </row>
    <row r="124" spans="1:5" ht="77.25">
      <c r="A124" s="8" t="str">
        <f>'[1]ОБЩИЙ СВОД'!A124</f>
        <v>Подсчет эритроцитов в крови в счетной  камере</v>
      </c>
      <c r="B124" s="9" t="s">
        <v>125</v>
      </c>
      <c r="C124" s="10">
        <f>'[1]ОБЩИЙ СВОД'!N124</f>
        <v>0</v>
      </c>
      <c r="D124" s="16">
        <f t="shared" si="2"/>
        <v>0</v>
      </c>
      <c r="E124" s="12">
        <f t="shared" si="1"/>
        <v>0</v>
      </c>
    </row>
    <row r="125" spans="1:5" ht="39">
      <c r="A125" s="8" t="str">
        <f>'[1]ОБЩИЙ СВОД'!A125</f>
        <v xml:space="preserve">  -  ручной метод</v>
      </c>
      <c r="B125" s="9" t="s">
        <v>126</v>
      </c>
      <c r="C125" s="10">
        <f>'[1]ОБЩИЙ СВОД'!N125</f>
        <v>252.00375104389801</v>
      </c>
      <c r="D125" s="16">
        <f t="shared" si="2"/>
        <v>252.00375104389801</v>
      </c>
      <c r="E125" s="12">
        <f t="shared" si="1"/>
        <v>378.00562656584702</v>
      </c>
    </row>
    <row r="126" spans="1:5" ht="77.25">
      <c r="A126" s="8" t="str">
        <f>'[1]ОБЩИЙ СВОД'!A126</f>
        <v>Подсчет  тромбоцитов в   окрашенных  мазках по Фонио</v>
      </c>
      <c r="B126" s="9" t="s">
        <v>127</v>
      </c>
      <c r="C126" s="10">
        <f>'[1]ОБЩИЙ СВОД'!N126</f>
        <v>0</v>
      </c>
      <c r="D126" s="16">
        <f t="shared" si="2"/>
        <v>0</v>
      </c>
      <c r="E126" s="12">
        <f t="shared" si="1"/>
        <v>0</v>
      </c>
    </row>
    <row r="127" spans="1:5" ht="39">
      <c r="A127" s="8" t="str">
        <f>'[1]ОБЩИЙ СВОД'!A127</f>
        <v xml:space="preserve">  -  ручной метод</v>
      </c>
      <c r="B127" s="9" t="s">
        <v>128</v>
      </c>
      <c r="C127" s="10">
        <f>'[1]ОБЩИЙ СВОД'!N127</f>
        <v>270.12412614828781</v>
      </c>
      <c r="D127" s="16">
        <f t="shared" si="2"/>
        <v>270.12412614828781</v>
      </c>
      <c r="E127" s="12">
        <f t="shared" si="1"/>
        <v>405.18618922243172</v>
      </c>
    </row>
    <row r="128" spans="1:5" ht="77.25">
      <c r="A128" s="8" t="str">
        <f>'[1]ОБЩИЙ СВОД'!A128</f>
        <v>Определение  скорости оседания эритроцитов (СОЭ)</v>
      </c>
      <c r="B128" s="9" t="s">
        <v>129</v>
      </c>
      <c r="C128" s="10">
        <f>'[1]ОБЩИЙ СВОД'!N128</f>
        <v>134.2213128653643</v>
      </c>
      <c r="D128" s="16">
        <f t="shared" si="2"/>
        <v>134.2213128653643</v>
      </c>
      <c r="E128" s="12">
        <f t="shared" si="1"/>
        <v>201.33196929804643</v>
      </c>
    </row>
    <row r="129" spans="1:5" ht="64.5">
      <c r="A129" s="8" t="str">
        <f>'[1]ОБЩИЙ СВОД'!A129</f>
        <v>Подсчет  лейкоцитов  в счетной камере</v>
      </c>
      <c r="B129" s="9" t="s">
        <v>130</v>
      </c>
      <c r="C129" s="10">
        <f>'[1]ОБЩИЙ СВОД'!N129</f>
        <v>0</v>
      </c>
      <c r="D129" s="16">
        <f t="shared" si="2"/>
        <v>0</v>
      </c>
      <c r="E129" s="12">
        <f t="shared" si="1"/>
        <v>0</v>
      </c>
    </row>
    <row r="130" spans="1:5" ht="26.25">
      <c r="A130" s="8" t="str">
        <f>'[1]ОБЩИЙ СВОД'!A130</f>
        <v>в счетной  камере</v>
      </c>
      <c r="B130" s="9" t="s">
        <v>131</v>
      </c>
      <c r="C130" s="10">
        <f>'[1]ОБЩИЙ СВОД'!N130</f>
        <v>0</v>
      </c>
      <c r="D130" s="16">
        <f t="shared" si="2"/>
        <v>0</v>
      </c>
      <c r="E130" s="12">
        <f t="shared" si="1"/>
        <v>0</v>
      </c>
    </row>
    <row r="131" spans="1:5" ht="39">
      <c r="A131" s="8" t="str">
        <f>'[1]ОБЩИЙ СВОД'!A131</f>
        <v xml:space="preserve">  -  ручной метод</v>
      </c>
      <c r="B131" s="9" t="s">
        <v>132</v>
      </c>
      <c r="C131" s="10">
        <f>'[1]ОБЩИЙ СВОД'!N131</f>
        <v>206.70281328292353</v>
      </c>
      <c r="D131" s="16">
        <f t="shared" si="2"/>
        <v>206.70281328292353</v>
      </c>
      <c r="E131" s="12">
        <f t="shared" si="1"/>
        <v>310.05421992438528</v>
      </c>
    </row>
    <row r="132" spans="1:5" ht="166.5">
      <c r="A132" s="8" t="str">
        <f>'[1]ОБЩИЙ СВОД'!A132</f>
        <v>Подсчет  лейкоцитарной  формулы  с описанием  морфологии форменных  элементов  крови</v>
      </c>
      <c r="B132" s="9" t="s">
        <v>133</v>
      </c>
      <c r="C132" s="10">
        <f>'[1]ОБЩИЙ СВОД'!N132</f>
        <v>0</v>
      </c>
      <c r="D132" s="16">
        <f t="shared" si="2"/>
        <v>0</v>
      </c>
      <c r="E132" s="12">
        <f t="shared" si="1"/>
        <v>0</v>
      </c>
    </row>
    <row r="133" spans="1:5" ht="39">
      <c r="A133" s="8" t="str">
        <f>'[1]ОБЩИЙ СВОД'!A133</f>
        <v xml:space="preserve">  -  ручной метод</v>
      </c>
      <c r="B133" s="9" t="s">
        <v>134</v>
      </c>
      <c r="C133" s="10">
        <f>'[1]ОБЩИЙ СВОД'!N133</f>
        <v>252.00375104389801</v>
      </c>
      <c r="D133" s="16">
        <f t="shared" si="2"/>
        <v>252.00375104389801</v>
      </c>
      <c r="E133" s="12">
        <f t="shared" si="1"/>
        <v>378.00562656584702</v>
      </c>
    </row>
    <row r="134" spans="1:5" ht="179.25">
      <c r="A134" s="8" t="str">
        <f>'[1]ОБЩИЙ СВОД'!A134</f>
        <v xml:space="preserve">Исследование  пробы крови одного больного на автоматическом анализаторе с производительностью </v>
      </c>
      <c r="B134" s="9" t="s">
        <v>135</v>
      </c>
      <c r="C134" s="10">
        <f>'[1]ОБЩИЙ СВОД'!N134</f>
        <v>0</v>
      </c>
      <c r="D134" s="16">
        <f t="shared" si="2"/>
        <v>0</v>
      </c>
      <c r="E134" s="12">
        <f t="shared" si="1"/>
        <v>0</v>
      </c>
    </row>
    <row r="135" spans="1:5" ht="39">
      <c r="A135" s="8" t="str">
        <f>'[1]ОБЩИЙ СВОД'!A135</f>
        <v>до 80 анализов в час</v>
      </c>
      <c r="B135" s="9" t="s">
        <v>136</v>
      </c>
      <c r="C135" s="10">
        <f>'[1]ОБЩИЙ СВОД'!N135</f>
        <v>276.16425118308439</v>
      </c>
      <c r="D135" s="16">
        <f t="shared" si="2"/>
        <v>276.16425118308439</v>
      </c>
      <c r="E135" s="12">
        <f t="shared" si="1"/>
        <v>414.24637677462658</v>
      </c>
    </row>
    <row r="136" spans="1:5" ht="51.75">
      <c r="A136" s="8" t="str">
        <f>'[1]ОБЩИЙ СВОД'!A136</f>
        <v>Биохимические исследования</v>
      </c>
      <c r="B136" s="9" t="s">
        <v>137</v>
      </c>
      <c r="C136" s="10">
        <f>'[1]ОБЩИЙ СВОД'!N136</f>
        <v>0</v>
      </c>
      <c r="D136" s="16">
        <f t="shared" si="2"/>
        <v>0</v>
      </c>
      <c r="E136" s="12">
        <f t="shared" ref="E136:E183" si="3">D136*1.5</f>
        <v>0</v>
      </c>
    </row>
    <row r="137" spans="1:5" ht="77.25">
      <c r="A137" s="8" t="str">
        <f>'[1]ОБЩИЙ СВОД'!A137</f>
        <v>Определение общего белка сыворотки крови</v>
      </c>
      <c r="B137" s="9" t="s">
        <v>138</v>
      </c>
      <c r="C137" s="10">
        <f>'[1]ОБЩИЙ СВОД'!N137</f>
        <v>0</v>
      </c>
      <c r="D137" s="16">
        <f t="shared" si="2"/>
        <v>0</v>
      </c>
      <c r="E137" s="12">
        <f t="shared" si="3"/>
        <v>0</v>
      </c>
    </row>
    <row r="138" spans="1:5" ht="39">
      <c r="A138" s="8" t="str">
        <f>'[1]ОБЩИЙ СВОД'!A138</f>
        <v>биуретовой реакцией</v>
      </c>
      <c r="B138" s="9" t="s">
        <v>139</v>
      </c>
      <c r="C138" s="10">
        <f>'[1]ОБЩИЙ СВОД'!N138</f>
        <v>0</v>
      </c>
      <c r="D138" s="16">
        <f t="shared" si="2"/>
        <v>0</v>
      </c>
      <c r="E138" s="12">
        <f t="shared" si="3"/>
        <v>0</v>
      </c>
    </row>
    <row r="139" spans="1:5" ht="64.5">
      <c r="A139" s="8" t="str">
        <f>'[1]ОБЩИЙ СВОД'!A139</f>
        <v xml:space="preserve">  - автоматизированный расчет 1 параметр</v>
      </c>
      <c r="B139" s="9" t="s">
        <v>140</v>
      </c>
      <c r="C139" s="10">
        <f>'[1]ОБЩИЙ СВОД'!N139</f>
        <v>206.70281328292353</v>
      </c>
      <c r="D139" s="16">
        <f t="shared" si="2"/>
        <v>206.70281328292353</v>
      </c>
      <c r="E139" s="12">
        <f t="shared" si="3"/>
        <v>310.05421992438528</v>
      </c>
    </row>
    <row r="140" spans="1:5" ht="51.75">
      <c r="A140" s="8" t="str">
        <f>'[1]ОБЩИЙ СВОД'!A140</f>
        <v xml:space="preserve">  - полуавтоматиз. расчет</v>
      </c>
      <c r="B140" s="9" t="s">
        <v>141</v>
      </c>
      <c r="C140" s="10">
        <f>'[1]ОБЩИЙ СВОД'!N140</f>
        <v>224.82318838731331</v>
      </c>
      <c r="D140" s="16">
        <f t="shared" si="2"/>
        <v>224.82318838731331</v>
      </c>
      <c r="E140" s="12">
        <f t="shared" si="3"/>
        <v>337.23478258096998</v>
      </c>
    </row>
    <row r="141" spans="1:5" ht="26.25">
      <c r="A141" s="8" t="str">
        <f>'[1]ОБЩИЙ СВОД'!A141</f>
        <v>Тимоловая  проба</v>
      </c>
      <c r="B141" s="9" t="s">
        <v>142</v>
      </c>
      <c r="C141" s="10">
        <f>'[1]ОБЩИЙ СВОД'!N141</f>
        <v>0</v>
      </c>
      <c r="D141" s="16">
        <f t="shared" si="2"/>
        <v>0</v>
      </c>
      <c r="E141" s="12">
        <f t="shared" si="3"/>
        <v>0</v>
      </c>
    </row>
    <row r="142" spans="1:5" ht="51.75">
      <c r="A142" s="8" t="str">
        <f>'[1]ОБЩИЙ СВОД'!A142</f>
        <v xml:space="preserve">  - полуавтоматиз. расчет</v>
      </c>
      <c r="B142" s="9" t="s">
        <v>143</v>
      </c>
      <c r="C142" s="10">
        <f>'[1]ОБЩИЙ СВОД'!N142</f>
        <v>224.82318838731331</v>
      </c>
      <c r="D142" s="16">
        <f t="shared" si="2"/>
        <v>224.82318838731331</v>
      </c>
      <c r="E142" s="12">
        <f t="shared" si="3"/>
        <v>337.23478258096998</v>
      </c>
    </row>
    <row r="143" spans="1:5" ht="115.5">
      <c r="A143" s="8" t="str">
        <f>'[1]ОБЩИЙ СВОД'!A143</f>
        <v>Определение мочевины в сыворотке крови с диацетилмонооксимом</v>
      </c>
      <c r="B143" s="9" t="s">
        <v>144</v>
      </c>
      <c r="C143" s="10">
        <f>'[1]ОБЩИЙ СВОД'!N143</f>
        <v>0</v>
      </c>
      <c r="D143" s="16">
        <f t="shared" si="2"/>
        <v>0</v>
      </c>
      <c r="E143" s="12">
        <f t="shared" si="3"/>
        <v>0</v>
      </c>
    </row>
    <row r="144" spans="1:5" ht="51.75">
      <c r="A144" s="8" t="str">
        <f>'[1]ОБЩИЙ СВОД'!A144</f>
        <v xml:space="preserve">  - полуавтоматиз. расчет</v>
      </c>
      <c r="B144" s="9" t="s">
        <v>145</v>
      </c>
      <c r="C144" s="10">
        <f>'[1]ОБЩИЙ СВОД'!N144</f>
        <v>224.82318838731331</v>
      </c>
      <c r="D144" s="16">
        <f t="shared" si="2"/>
        <v>224.82318838731331</v>
      </c>
      <c r="E144" s="12">
        <f t="shared" si="3"/>
        <v>337.23478258096998</v>
      </c>
    </row>
    <row r="145" spans="1:5" ht="115.5">
      <c r="A145" s="8" t="str">
        <f>'[1]ОБЩИЙ СВОД'!A145</f>
        <v>Определение общего холестерина в сыворотке крови методом Илька</v>
      </c>
      <c r="B145" s="9" t="s">
        <v>146</v>
      </c>
      <c r="C145" s="10">
        <f>'[1]ОБЩИЙ СВОД'!N145</f>
        <v>0</v>
      </c>
      <c r="D145" s="16">
        <f t="shared" si="2"/>
        <v>0</v>
      </c>
      <c r="E145" s="12">
        <f t="shared" si="3"/>
        <v>0</v>
      </c>
    </row>
    <row r="146" spans="1:5" ht="51.75">
      <c r="A146" s="8" t="str">
        <f>'[1]ОБЩИЙ СВОД'!A146</f>
        <v xml:space="preserve">  - полуавтоматиз. расчет</v>
      </c>
      <c r="B146" s="9" t="s">
        <v>147</v>
      </c>
      <c r="C146" s="10">
        <f>'[1]ОБЩИЙ СВОД'!N146</f>
        <v>224.82318838731331</v>
      </c>
      <c r="D146" s="16">
        <f t="shared" si="2"/>
        <v>224.82318838731331</v>
      </c>
      <c r="E146" s="12">
        <f t="shared" si="3"/>
        <v>337.23478258096998</v>
      </c>
    </row>
    <row r="147" spans="1:5" ht="115.5">
      <c r="A147" s="8" t="str">
        <f>'[1]ОБЩИЙ СВОД'!A147</f>
        <v>Определение железа в сыворотке крови батофенантролиновым методом</v>
      </c>
      <c r="B147" s="9" t="s">
        <v>148</v>
      </c>
      <c r="C147" s="10">
        <f>'[1]ОБЩИЙ СВОД'!N147</f>
        <v>0</v>
      </c>
      <c r="D147" s="16">
        <f t="shared" si="2"/>
        <v>0</v>
      </c>
      <c r="E147" s="12">
        <f t="shared" si="3"/>
        <v>0</v>
      </c>
    </row>
    <row r="148" spans="1:5" ht="51.75">
      <c r="A148" s="8" t="str">
        <f>'[1]ОБЩИЙ СВОД'!A148</f>
        <v xml:space="preserve">  - полуавтоматиз. расчет</v>
      </c>
      <c r="B148" s="9" t="s">
        <v>149</v>
      </c>
      <c r="C148" s="10">
        <f>'[1]ОБЩИЙ СВОД'!N148</f>
        <v>224.82318838731331</v>
      </c>
      <c r="D148" s="16">
        <f t="shared" si="2"/>
        <v>224.82318838731331</v>
      </c>
      <c r="E148" s="12">
        <f t="shared" si="3"/>
        <v>337.23478258096998</v>
      </c>
    </row>
    <row r="149" spans="1:5" ht="166.5">
      <c r="A149" s="8" t="str">
        <f>'[1]ОБЩИЙ СВОД'!A149</f>
        <v>Определение активности аспартатами-нотрансферазы в сыворотке крови методом Райтмана-Френкеля</v>
      </c>
      <c r="B149" s="9" t="s">
        <v>150</v>
      </c>
      <c r="C149" s="10">
        <f>'[1]ОБЩИЙ СВОД'!N149</f>
        <v>0</v>
      </c>
      <c r="D149" s="16">
        <f t="shared" si="2"/>
        <v>0</v>
      </c>
      <c r="E149" s="12">
        <f t="shared" si="3"/>
        <v>0</v>
      </c>
    </row>
    <row r="150" spans="1:5" ht="51.75">
      <c r="A150" s="8" t="str">
        <f>'[1]ОБЩИЙ СВОД'!A150</f>
        <v xml:space="preserve">  - полуавтоматиз.расчет</v>
      </c>
      <c r="B150" s="9" t="s">
        <v>151</v>
      </c>
      <c r="C150" s="10">
        <f>'[1]ОБЩИЙ СВОД'!N150</f>
        <v>224.82318838731331</v>
      </c>
      <c r="D150" s="16">
        <f t="shared" si="2"/>
        <v>224.82318838731331</v>
      </c>
      <c r="E150" s="12">
        <f t="shared" si="3"/>
        <v>337.23478258096998</v>
      </c>
    </row>
    <row r="151" spans="1:5" ht="153.75">
      <c r="A151" s="8" t="str">
        <f>'[1]ОБЩИЙ СВОД'!A151</f>
        <v>Определение активности аланинаминотрансферазы в сыворотке крови методом Райтмана-Френкеля</v>
      </c>
      <c r="B151" s="9" t="s">
        <v>152</v>
      </c>
      <c r="C151" s="10">
        <f>'[1]ОБЩИЙ СВОД'!N151</f>
        <v>0</v>
      </c>
      <c r="D151" s="16">
        <f t="shared" si="2"/>
        <v>0</v>
      </c>
      <c r="E151" s="12">
        <f t="shared" si="3"/>
        <v>0</v>
      </c>
    </row>
    <row r="152" spans="1:5" ht="51.75">
      <c r="A152" s="8" t="str">
        <f>'[1]ОБЩИЙ СВОД'!A152</f>
        <v xml:space="preserve">  - полуавтоматиз. расчет</v>
      </c>
      <c r="B152" s="9" t="s">
        <v>153</v>
      </c>
      <c r="C152" s="10">
        <f>'[1]ОБЩИЙ СВОД'!N152</f>
        <v>190.62318838731332</v>
      </c>
      <c r="D152" s="16">
        <f t="shared" si="2"/>
        <v>190.62318838731332</v>
      </c>
      <c r="E152" s="12">
        <f t="shared" si="3"/>
        <v>285.93478258096997</v>
      </c>
    </row>
    <row r="153" spans="1:5" ht="255.75">
      <c r="A153" s="8" t="str">
        <f>'[1]ОБЩИЙ СВОД'!A153</f>
        <v>Определение  гормонов методом ИФА: АКТГ,ЛГ,ФСГ, ТТГ, СТГ, пролактина, эстрадиола, прогестерона, тестостерона, альдостерона, Т3, Т4, ТТГ, инсулина</v>
      </c>
      <c r="B153" s="9" t="s">
        <v>154</v>
      </c>
      <c r="C153" s="10">
        <f>'[1]ОБЩИЙ СВОД'!N153</f>
        <v>0</v>
      </c>
      <c r="D153" s="16">
        <f t="shared" si="2"/>
        <v>0</v>
      </c>
      <c r="E153" s="12">
        <f t="shared" si="3"/>
        <v>0</v>
      </c>
    </row>
    <row r="154" spans="1:5" ht="51.75">
      <c r="A154" s="8" t="str">
        <f>'[1]ОБЩИЙ СВОД'!A154</f>
        <v>одно исследование в серии:</v>
      </c>
      <c r="B154" s="9" t="s">
        <v>155</v>
      </c>
      <c r="C154" s="10">
        <f>'[1]ОБЩИЙ СВОД'!N154</f>
        <v>270.12412614828781</v>
      </c>
      <c r="D154" s="16">
        <f t="shared" si="2"/>
        <v>270.12412614828781</v>
      </c>
      <c r="E154" s="12">
        <f t="shared" si="3"/>
        <v>405.18618922243172</v>
      </c>
    </row>
    <row r="155" spans="1:5" ht="128.25">
      <c r="A155" s="8" t="str">
        <f>'[1]ОБЩИЙ СВОД'!A155</f>
        <v xml:space="preserve"> - при проведении 2-х параллельных определений  в каждой  сыворотке:               </v>
      </c>
      <c r="B155" s="9" t="s">
        <v>156</v>
      </c>
      <c r="C155" s="10">
        <f>'[1]ОБЩИЙ СВОД'!N155</f>
        <v>270.12412614828781</v>
      </c>
      <c r="D155" s="16">
        <f t="shared" si="2"/>
        <v>270.12412614828781</v>
      </c>
      <c r="E155" s="12">
        <f t="shared" si="3"/>
        <v>405.18618922243172</v>
      </c>
    </row>
    <row r="156" spans="1:5" ht="39">
      <c r="A156" s="8" t="str">
        <f>'[1]ОБЩИЙ СВОД'!A156</f>
        <v>С-реактивный белок</v>
      </c>
      <c r="B156" s="9" t="s">
        <v>157</v>
      </c>
      <c r="C156" s="10">
        <f>'[1]ОБЩИЙ СВОД'!N156</f>
        <v>0</v>
      </c>
      <c r="D156" s="16">
        <f t="shared" si="2"/>
        <v>0</v>
      </c>
      <c r="E156" s="12">
        <f t="shared" si="3"/>
        <v>0</v>
      </c>
    </row>
    <row r="157" spans="1:5" ht="26.25">
      <c r="A157" s="8" t="str">
        <f>'[1]ОБЩИЙ СВОД'!A157</f>
        <v xml:space="preserve">  - латекс- тест</v>
      </c>
      <c r="B157" s="9" t="s">
        <v>158</v>
      </c>
      <c r="C157" s="10">
        <f>'[1]ОБЩИЙ СВОД'!N157</f>
        <v>270.12412614828781</v>
      </c>
      <c r="D157" s="16">
        <f t="shared" si="2"/>
        <v>270.12412614828781</v>
      </c>
      <c r="E157" s="12">
        <f t="shared" si="3"/>
        <v>405.18618922243172</v>
      </c>
    </row>
    <row r="158" spans="1:5" ht="51.75">
      <c r="A158" s="8" t="str">
        <f>'[1]ОБЩИЙ СВОД'!A158</f>
        <v xml:space="preserve">  - полуавтоматиз.расчет</v>
      </c>
      <c r="B158" s="9" t="s">
        <v>159</v>
      </c>
      <c r="C158" s="10">
        <f>'[1]ОБЩИЙ СВОД'!N158</f>
        <v>224.82318838731331</v>
      </c>
      <c r="D158" s="16">
        <f t="shared" si="2"/>
        <v>224.82318838731331</v>
      </c>
      <c r="E158" s="12">
        <f t="shared" si="3"/>
        <v>337.23478258096998</v>
      </c>
    </row>
    <row r="159" spans="1:5" ht="64.5">
      <c r="A159" s="8" t="str">
        <f>'[1]ОБЩИЙ СВОД'!A159</f>
        <v>Определение времени кровотечения</v>
      </c>
      <c r="B159" s="9" t="s">
        <v>160</v>
      </c>
      <c r="C159" s="10">
        <f>'[1]ОБЩИЙ СВОД'!N159</f>
        <v>161.40187552194902</v>
      </c>
      <c r="D159" s="16">
        <f t="shared" si="2"/>
        <v>161.40187552194902</v>
      </c>
      <c r="E159" s="12">
        <f t="shared" si="3"/>
        <v>242.10281328292353</v>
      </c>
    </row>
    <row r="160" spans="1:5" ht="90">
      <c r="A160" s="8" t="str">
        <f>'[1]ОБЩИЙ СВОД'!A160</f>
        <v>Определение  времени свертывания цельной  крови</v>
      </c>
      <c r="B160" s="9" t="s">
        <v>161</v>
      </c>
      <c r="C160" s="10">
        <f>'[1]ОБЩИЙ СВОД'!N160</f>
        <v>206.70281328292353</v>
      </c>
      <c r="D160" s="16">
        <f t="shared" si="2"/>
        <v>206.70281328292353</v>
      </c>
      <c r="E160" s="12">
        <f t="shared" si="3"/>
        <v>310.05421992438528</v>
      </c>
    </row>
    <row r="161" spans="1:5" ht="51.75">
      <c r="A161" s="8" t="str">
        <f>'[1]ОБЩИЙ СВОД'!A161</f>
        <v>Иммунологические  исследования</v>
      </c>
      <c r="B161" s="9" t="s">
        <v>162</v>
      </c>
      <c r="C161" s="10">
        <f>'[1]ОБЩИЙ СВОД'!N161</f>
        <v>0</v>
      </c>
      <c r="D161" s="16">
        <f t="shared" ref="D161:D183" si="4">C161</f>
        <v>0</v>
      </c>
      <c r="E161" s="12">
        <f t="shared" si="3"/>
        <v>0</v>
      </c>
    </row>
    <row r="162" spans="1:5" ht="166.5">
      <c r="A162" s="8" t="str">
        <f>'[1]ОБЩИЙ СВОД'!A162</f>
        <v xml:space="preserve">Определение групп крови по системе АВО с помощью стандартных сывороток или перекрестным способом </v>
      </c>
      <c r="B162" s="9" t="s">
        <v>163</v>
      </c>
      <c r="C162" s="10">
        <f>'[1]ОБЩИЙ СВОД'!N162</f>
        <v>0</v>
      </c>
      <c r="D162" s="16">
        <f t="shared" si="4"/>
        <v>0</v>
      </c>
      <c r="E162" s="12">
        <f t="shared" si="3"/>
        <v>0</v>
      </c>
    </row>
    <row r="163" spans="1:5" ht="64.5">
      <c r="A163" s="8" t="str">
        <f>'[1]ОБЩИЙ СВОД'!A163</f>
        <v>в капиллярной крови  ручной метод</v>
      </c>
      <c r="B163" s="9" t="s">
        <v>164</v>
      </c>
      <c r="C163" s="10">
        <f>'[1]ОБЩИЙ СВОД'!N163</f>
        <v>224.82318838731331</v>
      </c>
      <c r="D163" s="16">
        <f t="shared" si="4"/>
        <v>224.82318838731331</v>
      </c>
      <c r="E163" s="12">
        <f t="shared" si="3"/>
        <v>337.23478258096998</v>
      </c>
    </row>
    <row r="164" spans="1:5" ht="77.25">
      <c r="A164" s="8" t="str">
        <f>'[1]ОБЩИЙ СВОД'!A164</f>
        <v xml:space="preserve">Определение онкомаркеров методом ИФА </v>
      </c>
      <c r="B164" s="9" t="s">
        <v>165</v>
      </c>
      <c r="C164" s="10">
        <f>'[1]ОБЩИЙ СВОД'!N164</f>
        <v>0</v>
      </c>
      <c r="D164" s="16">
        <f t="shared" si="4"/>
        <v>0</v>
      </c>
      <c r="E164" s="12">
        <f t="shared" si="3"/>
        <v>0</v>
      </c>
    </row>
    <row r="165" spans="1:5" ht="90">
      <c r="A165" s="8" t="str">
        <f>'[1]ОБЩИЙ СВОД'!A165</f>
        <v>СА-125(онкомаркер рака яичников)(Сыворотка крови)</v>
      </c>
      <c r="B165" s="9" t="s">
        <v>166</v>
      </c>
      <c r="C165" s="10">
        <f>'[1]ОБЩИЙ СВОД'!N165</f>
        <v>409.73437677462664</v>
      </c>
      <c r="D165" s="16">
        <f t="shared" si="4"/>
        <v>409.73437677462664</v>
      </c>
      <c r="E165" s="12">
        <f t="shared" si="3"/>
        <v>614.60156516194002</v>
      </c>
    </row>
    <row r="166" spans="1:5" ht="115.5">
      <c r="A166" s="8" t="str">
        <f>'[1]ОБЩИЙ СВОД'!A166</f>
        <v>ПСА определение простат-специфического антигена (сыворотка крови)</v>
      </c>
      <c r="B166" s="9" t="s">
        <v>167</v>
      </c>
      <c r="C166" s="10">
        <f>'[1]ОБЩИЙ СВОД'!N166</f>
        <v>477.7503767746266</v>
      </c>
      <c r="D166" s="16">
        <f t="shared" si="4"/>
        <v>477.7503767746266</v>
      </c>
      <c r="E166" s="12">
        <f t="shared" si="3"/>
        <v>716.6255651619399</v>
      </c>
    </row>
    <row r="167" spans="1:5" ht="102.75">
      <c r="A167" s="8" t="str">
        <f>'[1]ОБЩИЙ СВОД'!A167</f>
        <v>Определение вирусных и бактериальных антигенов:</v>
      </c>
      <c r="B167" s="9" t="s">
        <v>168</v>
      </c>
      <c r="C167" s="10">
        <f>'[1]ОБЩИЙ СВОД'!N167</f>
        <v>0</v>
      </c>
      <c r="D167" s="16">
        <f t="shared" si="4"/>
        <v>0</v>
      </c>
      <c r="E167" s="12">
        <f t="shared" si="3"/>
        <v>0</v>
      </c>
    </row>
    <row r="168" spans="1:5" ht="77.25">
      <c r="A168" s="8" t="str">
        <f>'[1]ОБЩИЙ СВОД'!A168</f>
        <v>методом ИФА одно  исследование в серии</v>
      </c>
      <c r="B168" s="9" t="s">
        <v>169</v>
      </c>
      <c r="C168" s="10">
        <f>'[1]ОБЩИЙ СВОД'!N168</f>
        <v>0</v>
      </c>
      <c r="D168" s="16">
        <f t="shared" si="4"/>
        <v>0</v>
      </c>
      <c r="E168" s="12">
        <f t="shared" si="3"/>
        <v>0</v>
      </c>
    </row>
    <row r="169" spans="1:5" ht="51.75">
      <c r="A169" s="8" t="str">
        <f>'[1]ОБЩИЙ СВОД'!A169</f>
        <v xml:space="preserve">  - полуавтоматиз. расчет</v>
      </c>
      <c r="B169" s="9" t="s">
        <v>170</v>
      </c>
      <c r="C169" s="10">
        <f>'[1]ОБЩИЙ СВОД'!N169</f>
        <v>231.67400038943555</v>
      </c>
      <c r="D169" s="16">
        <f t="shared" si="4"/>
        <v>231.67400038943555</v>
      </c>
      <c r="E169" s="12">
        <f t="shared" si="3"/>
        <v>347.51100058415329</v>
      </c>
    </row>
    <row r="170" spans="1:5" ht="204.75">
      <c r="A170" s="8" t="str">
        <f>'[1]ОБЩИЙ СВОД'!A170</f>
        <v>Определение антител к вирусным и бактериальным антигенам (токсоплазма, краснуха,цитомегаловирус,герпес и др.):</v>
      </c>
      <c r="B170" s="9" t="s">
        <v>171</v>
      </c>
      <c r="C170" s="10">
        <f>'[1]ОБЩИЙ СВОД'!N170</f>
        <v>0</v>
      </c>
      <c r="D170" s="16">
        <f t="shared" si="4"/>
        <v>0</v>
      </c>
      <c r="E170" s="12">
        <f t="shared" si="3"/>
        <v>0</v>
      </c>
    </row>
    <row r="171" spans="1:5" ht="77.25">
      <c r="A171" s="8" t="str">
        <f>'[1]ОБЩИЙ СВОД'!A171</f>
        <v>методом ИФА  одно  исследование  в серии</v>
      </c>
      <c r="B171" s="9" t="s">
        <v>172</v>
      </c>
      <c r="C171" s="10">
        <f>'[1]ОБЩИЙ СВОД'!N171</f>
        <v>0</v>
      </c>
      <c r="D171" s="16">
        <f t="shared" si="4"/>
        <v>0</v>
      </c>
      <c r="E171" s="12">
        <f t="shared" si="3"/>
        <v>0</v>
      </c>
    </row>
    <row r="172" spans="1:5" ht="64.5">
      <c r="A172" s="8" t="str">
        <f>'[1]ОБЩИЙ СВОД'!A172</f>
        <v xml:space="preserve">   -  полуавтоматизированный расчет</v>
      </c>
      <c r="B172" s="9" t="s">
        <v>173</v>
      </c>
      <c r="C172" s="10">
        <f>'[1]ОБЩИЙ СВОД'!N172</f>
        <v>1077.1505643268215</v>
      </c>
      <c r="D172" s="16">
        <f t="shared" si="4"/>
        <v>1077.1505643268215</v>
      </c>
      <c r="E172" s="12">
        <f t="shared" si="3"/>
        <v>1615.7258464902322</v>
      </c>
    </row>
    <row r="173" spans="1:5" ht="90">
      <c r="A173" s="8" t="str">
        <f>'[1]ОБЩИЙ СВОД'!A173</f>
        <v>Определение вирусных и бактериальных антигенов</v>
      </c>
      <c r="B173" s="9" t="s">
        <v>174</v>
      </c>
      <c r="C173" s="10">
        <f>'[1]ОБЩИЙ СВОД'!N173</f>
        <v>0</v>
      </c>
      <c r="D173" s="16">
        <f t="shared" si="4"/>
        <v>0</v>
      </c>
      <c r="E173" s="12">
        <f t="shared" si="3"/>
        <v>0</v>
      </c>
    </row>
    <row r="174" spans="1:5" ht="77.25">
      <c r="A174" s="8" t="str">
        <f>'[1]ОБЩИЙ СВОД'!A174</f>
        <v>методом ИФА одно исследование  в серии</v>
      </c>
      <c r="B174" s="9" t="s">
        <v>175</v>
      </c>
      <c r="C174" s="10">
        <f>'[1]ОБЩИЙ СВОД'!N174</f>
        <v>0</v>
      </c>
      <c r="D174" s="16">
        <f t="shared" si="4"/>
        <v>0</v>
      </c>
      <c r="E174" s="12">
        <f t="shared" si="3"/>
        <v>0</v>
      </c>
    </row>
    <row r="175" spans="1:5" ht="64.5">
      <c r="A175" s="8" t="str">
        <f>'[1]ОБЩИЙ СВОД'!A175</f>
        <v xml:space="preserve">  - полуавтоматизированный  расчет</v>
      </c>
      <c r="B175" s="9" t="s">
        <v>176</v>
      </c>
      <c r="C175" s="10">
        <f>'[1]ОБЩИЙ СВОД'!N175</f>
        <v>1077.1505643268215</v>
      </c>
      <c r="D175" s="16">
        <f t="shared" si="4"/>
        <v>1077.1505643268215</v>
      </c>
      <c r="E175" s="12">
        <f t="shared" si="3"/>
        <v>1615.7258464902322</v>
      </c>
    </row>
    <row r="176" spans="1:5" ht="26.25">
      <c r="A176" s="8" t="str">
        <f>'[1]ОБЩИЙ СВОД'!A176</f>
        <v>Билирубин общий</v>
      </c>
      <c r="B176" s="9" t="s">
        <v>177</v>
      </c>
      <c r="C176" s="10">
        <f>'[1]ОБЩИЙ СВОД'!N176</f>
        <v>384.36675187901642</v>
      </c>
      <c r="D176" s="16">
        <f t="shared" si="4"/>
        <v>384.36675187901642</v>
      </c>
      <c r="E176" s="12">
        <f t="shared" si="3"/>
        <v>576.55012781852463</v>
      </c>
    </row>
    <row r="177" spans="1:5">
      <c r="A177" s="8" t="str">
        <f>'[1]ОБЩИЙ СВОД'!A177</f>
        <v>Креатин</v>
      </c>
      <c r="B177" s="9" t="s">
        <v>178</v>
      </c>
      <c r="C177" s="10">
        <f>'[1]ОБЩИЙ СВОД'!N177</f>
        <v>384.36675187901642</v>
      </c>
      <c r="D177" s="16">
        <f t="shared" si="4"/>
        <v>384.36675187901642</v>
      </c>
      <c r="E177" s="12">
        <f t="shared" si="3"/>
        <v>576.55012781852463</v>
      </c>
    </row>
    <row r="178" spans="1:5" ht="26.25">
      <c r="A178" s="8" t="str">
        <f>'[1]ОБЩИЙ СВОД'!A178</f>
        <v>Глюкоза в крови</v>
      </c>
      <c r="B178" s="9" t="s">
        <v>179</v>
      </c>
      <c r="C178" s="10">
        <f>'[1]ОБЩИЙ СВОД'!N178</f>
        <v>365.88712698340623</v>
      </c>
      <c r="D178" s="16">
        <f t="shared" si="4"/>
        <v>365.88712698340623</v>
      </c>
      <c r="E178" s="12">
        <f t="shared" si="3"/>
        <v>548.83069047510935</v>
      </c>
    </row>
    <row r="179" spans="1:5" ht="39">
      <c r="A179" s="8" t="str">
        <f>'[1]ОБЩИЙ СВОД'!A179</f>
        <v>ВСЕГО по лаб. 49 услуг</v>
      </c>
      <c r="B179" s="9" t="s">
        <v>180</v>
      </c>
      <c r="C179" s="10">
        <f>'[1]ОБЩИЙ СВОД'!N179</f>
        <v>0</v>
      </c>
      <c r="D179" s="16">
        <f t="shared" si="4"/>
        <v>0</v>
      </c>
      <c r="E179" s="12">
        <f t="shared" si="3"/>
        <v>0</v>
      </c>
    </row>
    <row r="180" spans="1:5" ht="39">
      <c r="A180" s="8" t="str">
        <f>'[1]ОБЩИЙ СВОД'!A182</f>
        <v>Дневной стационар</v>
      </c>
      <c r="B180" s="9" t="s">
        <v>181</v>
      </c>
      <c r="C180" s="10">
        <f>'[1]ОБЩИЙ СВОД'!N182</f>
        <v>615.37386251909732</v>
      </c>
      <c r="D180" s="16">
        <f t="shared" si="4"/>
        <v>615.37386251909732</v>
      </c>
      <c r="E180" s="12">
        <f t="shared" si="3"/>
        <v>923.06079377864603</v>
      </c>
    </row>
    <row r="181" spans="1:5">
      <c r="A181" s="20"/>
      <c r="B181" s="21"/>
      <c r="C181" s="22"/>
      <c r="D181" s="23"/>
      <c r="E181" s="24"/>
    </row>
    <row r="182" spans="1:5">
      <c r="A182" s="25" t="str">
        <f>'[1]ОБЩИЙ СВОД'!A186</f>
        <v>Главный врач</v>
      </c>
    </row>
    <row r="183" spans="1:5">
      <c r="A183" s="25" t="s">
        <v>182</v>
      </c>
    </row>
  </sheetData>
  <mergeCells count="6">
    <mergeCell ref="C1:E1"/>
    <mergeCell ref="C2:E2"/>
    <mergeCell ref="A4:E4"/>
    <mergeCell ref="A6:E6"/>
    <mergeCell ref="A14:E14"/>
    <mergeCell ref="A25:E2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2018-05-22T11:52:53Z</dcterms:modified>
</cp:coreProperties>
</file>